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390" activeTab="4"/>
  </bookViews>
  <sheets>
    <sheet name="Risk Criteria &amp; Risk Map" sheetId="3" r:id="rId1"/>
    <sheet name="แผนแม่บท" sheetId="1" r:id="rId2"/>
    <sheet name="แผนปฏิบัติการ" sheetId="2" r:id="rId3"/>
    <sheet name="BAACKM-FM-xx-SA" sheetId="5" r:id="rId4"/>
    <sheet name="BAACKM-FM-xx-SWOT" sheetId="4" r:id="rId5"/>
  </sheets>
  <definedNames>
    <definedName name="_xlnm.Print_Area" localSheetId="3">'BAACKM-FM-xx-SA'!$A$1:$AC$32</definedName>
    <definedName name="_xlnm.Print_Titles" localSheetId="3">'BAACKM-FM-xx-SA'!$5:$8</definedName>
    <definedName name="_xlnm.Print_Titles" localSheetId="4">'BAACKM-FM-xx-SWOT'!$5:$8</definedName>
  </definedNames>
  <calcPr calcId="144525"/>
</workbook>
</file>

<file path=xl/calcChain.xml><?xml version="1.0" encoding="utf-8"?>
<calcChain xmlns="http://schemas.openxmlformats.org/spreadsheetml/2006/main">
  <c r="K32" i="5" l="1"/>
  <c r="E32" i="5"/>
  <c r="K31" i="5"/>
  <c r="E31" i="5"/>
  <c r="K30" i="5"/>
  <c r="E30" i="5"/>
  <c r="K29" i="5"/>
  <c r="E29" i="5"/>
  <c r="K28" i="5"/>
  <c r="E28" i="5"/>
  <c r="K27" i="5"/>
  <c r="E27" i="5"/>
  <c r="K26" i="5"/>
  <c r="E26" i="5"/>
  <c r="K25" i="5"/>
  <c r="E25" i="5"/>
  <c r="K24" i="5"/>
  <c r="E24" i="5"/>
  <c r="K23" i="5"/>
  <c r="E23" i="5"/>
  <c r="K22" i="5"/>
  <c r="E22" i="5"/>
  <c r="K21" i="5"/>
  <c r="E21" i="5"/>
  <c r="K20" i="5"/>
  <c r="E20" i="5"/>
  <c r="K19" i="5"/>
  <c r="E19" i="5"/>
  <c r="K18" i="5"/>
  <c r="E18" i="5"/>
  <c r="K17" i="5"/>
  <c r="E17" i="5"/>
  <c r="K16" i="5"/>
  <c r="E16" i="5"/>
  <c r="K15" i="5"/>
  <c r="E15" i="5"/>
  <c r="K14" i="5"/>
  <c r="E14" i="5"/>
  <c r="K13" i="5"/>
  <c r="E13" i="5"/>
  <c r="K12" i="5"/>
  <c r="E12" i="5"/>
  <c r="K11" i="5"/>
  <c r="E11" i="5"/>
  <c r="K10" i="5"/>
  <c r="E10" i="5"/>
  <c r="K9" i="5"/>
  <c r="E9" i="5"/>
  <c r="K21" i="4"/>
  <c r="E21" i="4"/>
  <c r="K18" i="4"/>
  <c r="E18" i="4"/>
  <c r="K16" i="4"/>
  <c r="E16" i="4"/>
  <c r="K14" i="4"/>
  <c r="E14" i="4"/>
  <c r="K12" i="4"/>
  <c r="E12" i="4"/>
  <c r="K9" i="4"/>
  <c r="E9" i="4"/>
  <c r="Q16" i="2" l="1"/>
  <c r="K16" i="2"/>
  <c r="M16" i="2" s="1"/>
  <c r="Q15" i="2" l="1"/>
  <c r="K15" i="2"/>
  <c r="M15" i="2" s="1"/>
  <c r="Q13" i="2" l="1"/>
  <c r="K13" i="2"/>
  <c r="M13" i="2" s="1"/>
  <c r="Q14" i="2" l="1"/>
  <c r="K14" i="2"/>
  <c r="M14" i="2" s="1"/>
  <c r="Q12" i="2" l="1"/>
  <c r="K12" i="2"/>
  <c r="M12" i="2" s="1"/>
  <c r="Q11" i="2" l="1"/>
  <c r="K11" i="2"/>
  <c r="M11" i="2" s="1"/>
  <c r="Q10" i="2" l="1"/>
  <c r="K10" i="2"/>
  <c r="M10" i="2" s="1"/>
  <c r="Q12" i="1" l="1"/>
  <c r="K12" i="1"/>
  <c r="M12" i="1" s="1"/>
  <c r="Q11" i="1" l="1"/>
  <c r="K11" i="1"/>
  <c r="M11" i="1" s="1"/>
  <c r="Q10" i="1" l="1"/>
  <c r="K10" i="1"/>
  <c r="M10" i="1" s="1"/>
  <c r="Q9" i="1" l="1"/>
  <c r="K9" i="1"/>
  <c r="M9" i="1" s="1"/>
</calcChain>
</file>

<file path=xl/comments1.xml><?xml version="1.0" encoding="utf-8"?>
<comments xmlns="http://schemas.openxmlformats.org/spreadsheetml/2006/main">
  <authors>
    <author>BAAC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BAAC:</t>
        </r>
        <r>
          <rPr>
            <sz val="9"/>
            <color indexed="81"/>
            <rFont val="Tahoma"/>
            <family val="2"/>
          </rPr>
          <t xml:space="preserve">
ไม่ให้กระทบกำไรสุทธิที่ 8,719 ลบ. เพราะไม่เพียงพอจะรักษาระดับ BIS Ratio </t>
        </r>
      </text>
    </comment>
  </commentList>
</comments>
</file>

<file path=xl/sharedStrings.xml><?xml version="1.0" encoding="utf-8"?>
<sst xmlns="http://schemas.openxmlformats.org/spreadsheetml/2006/main" count="487" uniqueCount="304">
  <si>
    <t xml:space="preserve">การวิเคราะห์ความเสี่ยงโครงการปกติที่มีขั้นตอนการดำเนินการ แต่ไม่ได้จัดทำ Requirement หรือ TOR หรือมีการลงทุน </t>
  </si>
  <si>
    <t>โครงการ</t>
  </si>
  <si>
    <t>ผู้รับผิดชอบ
(Risk Owners)</t>
  </si>
  <si>
    <t>เป้าหมาย</t>
  </si>
  <si>
    <t>การวิเคราะห์ความเสี่ยง
(Risk Scenario)</t>
  </si>
  <si>
    <t>ปัจจัยเสี่ยง 
(Risk Factor)</t>
  </si>
  <si>
    <t>การควบคุมที่มีอยู่ 
(Existing Control)</t>
  </si>
  <si>
    <t>การประเมินความเสี่ยง (Risk Assessment)</t>
  </si>
  <si>
    <t>มาตรการรองรับ
ความเสี่ยง
(Risk Response)</t>
  </si>
  <si>
    <t>ระดับความเสี่ยงที่เหลืออยู่ (Residual Risk)</t>
  </si>
  <si>
    <t>F</t>
  </si>
  <si>
    <t>O</t>
  </si>
  <si>
    <t>R</t>
  </si>
  <si>
    <t>L</t>
  </si>
  <si>
    <t>IM</t>
  </si>
  <si>
    <t>LH</t>
  </si>
  <si>
    <t>Level</t>
  </si>
  <si>
    <t>พน.</t>
  </si>
  <si>
    <t>ผลประเมินการดำเนินงานด้าน KM  ≥ 4</t>
  </si>
  <si>
    <t>การมีส่วนร่วมในกิจกรรม</t>
  </si>
  <si>
    <t xml:space="preserve">กระตุ้นจูงใจ
</t>
  </si>
  <si>
    <t xml:space="preserve">แผนบูรณาการการทำงานร่วมกับส่วนงานที่เกี่ยวข้องเพื่อออกแบบกิจกรรม </t>
  </si>
  <si>
    <t xml:space="preserve">KM68-1 โครงการพัฒนาศักยภาพบุคลากรและเครือข่ายการจัดการความรู้  </t>
  </si>
  <si>
    <t>พน. ทน.</t>
  </si>
  <si>
    <t>องค์ความรู้จาก CoPs ต่อยอดสู่นวัตกรรม/ธุรกิจ</t>
  </si>
  <si>
    <t>ผลงาน CoPs ไม่มี Impact ต่อองค์กร</t>
  </si>
  <si>
    <t xml:space="preserve">1. ส่วนงานไม่ตระหนักถึงความสำคัญของ CoPs
2. การทำงานแบบแยกส่วน Silo </t>
  </si>
  <si>
    <t>1. สื่อสารสร้างความตระหนัก/ยกย่องเชิดชูเกียรติต้นแบบ
2. บูรณาการการทำงานร่วมกับส่วนงานที่เกี่ยวข้อง (นย. พน. วพ.)</t>
  </si>
  <si>
    <t xml:space="preserve">คณะกรรมการจัดการความรู้ กำกับติดตามการดำเนินงาน และบูรณาการการทำงานร่วมกันระหว่างส่วนงานที่เกี่ยวข้อง </t>
  </si>
  <si>
    <t xml:space="preserve">KM68-2 โครงการชุมชนนักปฏิบัติ (CoPs for Sustainable Growth) </t>
  </si>
  <si>
    <t>1 องค์ความรู้/Work System</t>
  </si>
  <si>
    <t>องค์ความรู้ไม่ได้ถูกนำไปใช้/กระบวนการไม่เหมาะสม</t>
  </si>
  <si>
    <t>ผู้บริหารให้การสนับสนุนทรัพยากรการพัฒนา และการกำกับติดตามควบคุมการดำเนินงาน</t>
  </si>
  <si>
    <t>1. พัฒนาความรู้ทีม KM
2. เพิ่มช่องทางในการสื่อสาร/เผยแพร่องค์ความรู้</t>
  </si>
  <si>
    <t>KM68-3 โครงการบริหารจัดการความรู้ที่สำคัญ</t>
  </si>
  <si>
    <t xml:space="preserve">ระบบการจัดการความรู้ (Knowledge Management System) </t>
  </si>
  <si>
    <t>การพัฒนาระบบ</t>
  </si>
  <si>
    <t>Cyber Security</t>
  </si>
  <si>
    <t>ดำเนินการร่วมกับส่วนงานด้านเทคโนโลยี</t>
  </si>
  <si>
    <t xml:space="preserve">บูรณาการการทำงานร่วมกับส่วนงานที่เกี่ยวข้อง และคณะกรรมการที่เกี่ยวข้องกำกับติดตาม </t>
  </si>
  <si>
    <t>KM68--4 โครงการพัฒนาระบบการจัดการความรู้ (Knowledge Management System)</t>
  </si>
  <si>
    <t>ความรู้ความเข้าใจในเครื่องมือ/กระบวนการสอบทาน</t>
  </si>
  <si>
    <t xml:space="preserve">หารือที่ปรึกษา
</t>
  </si>
  <si>
    <t>แผนการดำเนินงานร่วมกับส่วนงานที่เกี่ยวข้อง - ปอ.</t>
  </si>
  <si>
    <t xml:space="preserve"> - ประมาณภารกิจ
-  การรับรู้ </t>
  </si>
  <si>
    <t xml:space="preserve">การสื่อสาร
</t>
  </si>
  <si>
    <t>แผนการสื่อสาร/จูงใจ และการประเมินและติดตามผลระหว่างดำเนินโครงการ</t>
  </si>
  <si>
    <t>KM68-1 โครงการสอบทานและประเมินผลการดำเนินงานด้านการจัดการความรู้ (KM Audit)</t>
  </si>
  <si>
    <t>KM68-2  โครงการผู้นำและต้นแบบด้านการจัดการความรู้ (KM Awards)</t>
  </si>
  <si>
    <t>ความรู้ความเข้าใจในเกณฑ์</t>
  </si>
  <si>
    <t xml:space="preserve">แผนการดำเนินงานร่วมกับส่วนงานที่เกี่ยวข้อง </t>
  </si>
  <si>
    <t>KM68-3 โครงการสร้างมาตรฐานการจัดการความรู้ตามแนวทาง ISO30401</t>
  </si>
  <si>
    <t>ความรู้ความเข้าใจในงานด้านการจัดการความรู้</t>
  </si>
  <si>
    <t>การกำกับติดตามผลการประเมิน</t>
  </si>
  <si>
    <t xml:space="preserve">KM68-5 โครงการพัฒนาพนักงานด้านการจัดการความรู้ </t>
  </si>
  <si>
    <t>ปริมาณและความเร่งด่วนของภารกิจ</t>
  </si>
  <si>
    <t xml:space="preserve">การกำกับติดตามควบคุมการดำเนินงาน
</t>
  </si>
  <si>
    <t>คณะกรรมการจัดการความรู้กำกับติดตามการดำเนินงาน</t>
  </si>
  <si>
    <t>KM68-4 โครงการทบทวนแผนแม่บทด้านการจัดการความรู้ (KM Master plan)</t>
  </si>
  <si>
    <t xml:space="preserve">อย่างน้อย 10 องค์ความรู้ </t>
  </si>
  <si>
    <t>ระยะเวลาในการถอดองค์ความรู้และดำเนินการจัดจ้างพัสดุ</t>
  </si>
  <si>
    <t>ดำเนินงานร่วมกับ จพ.</t>
  </si>
  <si>
    <t>ดำเนินงานร่วมกับเจ้าขององค์ความรู้ และ จพ.</t>
  </si>
  <si>
    <t xml:space="preserve">KM68-6 โครงการถอดองค์ความรู้และสนับสนุนสื่อองค์ความรู้ที่สำคัญ </t>
  </si>
  <si>
    <t xml:space="preserve">KM68-7 โครงการผลิตสื่อองค์ความรู้ที่เป็นเลิศ (Best Practice) และองค์ความรู้ที่สำคัญของธนาคาร </t>
  </si>
  <si>
    <t>หมายเลขเอกสาร</t>
  </si>
  <si>
    <t>แก้ไขครั้งที่</t>
  </si>
  <si>
    <t>วันที่มีผลบังคับใช้</t>
  </si>
  <si>
    <t>ตารางประเมินความเสี่ยง</t>
  </si>
  <si>
    <t>00</t>
  </si>
  <si>
    <t>แบบฟอร์ม (Form)</t>
  </si>
  <si>
    <t xml:space="preserve">หน้าที่ </t>
  </si>
  <si>
    <t>1 จาก 1</t>
  </si>
  <si>
    <t>ตารางอธิบายผลกระทบจากเหตุการณ์ (Impact)</t>
  </si>
  <si>
    <t>สำหรับโครงการปกติ ที่ไม่มีการจัดทำ TOR หรือลงทุน</t>
  </si>
  <si>
    <t>ระดับ
(Level)</t>
  </si>
  <si>
    <t>ด้านการเงิน (Financial: F)</t>
  </si>
  <si>
    <t>ด้านการดำเนินงาน (Operational: O)</t>
  </si>
  <si>
    <t xml:space="preserve">ด้านภาพลักษณ์ชื่อเสียง (Reputation: R) </t>
  </si>
  <si>
    <t>ด้านกฎหมายและข้อบังคับ (Legal and Compliance: L)</t>
  </si>
  <si>
    <t>คำจำกัดความ (Definition)</t>
  </si>
  <si>
    <t>ผลกระทบต่อกำไรสุทธิ</t>
  </si>
  <si>
    <t>ผลกระทบด้านสภาพคล่อง</t>
  </si>
  <si>
    <t>ระยะเวลาการจัดการข่าว</t>
  </si>
  <si>
    <t>ข้อร้องเรียนในเรื่องเดียวกันจากลูกค้าผ่าน Call Center ของธนาคารที่กระทบกับภาพลักษณ์และชื่อเสียง</t>
  </si>
  <si>
    <t>โอกาสและความน่าจะเป็น
(Opportunity and Probability)</t>
  </si>
  <si>
    <t>ความถี่
(Frequency)</t>
  </si>
  <si>
    <t>5
สูง
(High)</t>
  </si>
  <si>
    <t>กำไรสุทธิลดลงมากกว่าร้อยละ 3</t>
  </si>
  <si>
    <t>อัตราส่วนสภาพคล่องต่อเงินฝากรวม 
น้อยกว่า ร้อยละ 9</t>
  </si>
  <si>
    <t>ส่งผลกระทบต่อการดำเนินธุรกรรมสำคัญของธนาคารและสามารถกู้คืนระบบได้เกินระยะเวลา MTPD โดยใช้แผน BCP/DRP ระหว่างที่มีการกู้คืนระบบ</t>
  </si>
  <si>
    <t>บริหารจัดการได้โดยใช้เวลามากกว่า 4 วัน</t>
  </si>
  <si>
    <t>บริหารจัดการได้โดยใช้เวลามากกว่า 10 วัน</t>
  </si>
  <si>
    <t>ไม่ปฏิบัติตามกฎระเบียบหรือข้อบังคับหรือกฎหมายหรือสัญญาหรือข้อตกลง และมีผลตามมาในทางปฏิบัติที่รุนแรง ถูกฟ้องร้องดำเนินคดี ก่อให้เกิดความเสียหายด้านการเงิน</t>
  </si>
  <si>
    <t>มีโอกาสเกิดขึ้นสูง 
(มากกว่า 50%)</t>
  </si>
  <si>
    <t>ภายใน 1 เดือน เกิดขึ้นมากกว่าหรือเท่ากับ 1 ครั้ง</t>
  </si>
  <si>
    <t>4
ค่อนข้างสูง
(Nearly High)</t>
  </si>
  <si>
    <t>กำไรสุทธิลดลงร้อยละ 2-3</t>
  </si>
  <si>
    <t xml:space="preserve">อัตราส่วนสภาพคล่องต่อเงินฝากรวม 
ร้อยละ 9-9.99
</t>
  </si>
  <si>
    <t>ส่งผลกระทบต่อการดำเนินธุรกรรมสำคัญของธนาคารและสามารถกู้คืนระบบได้เกินระยะเวลา RTO แต่ไม่เกิน MTPD โดยใช้แผน BCP/DRP ระหว่างที่มีการกู้คืนระบบ MTPD)</t>
  </si>
  <si>
    <t>บริหารจัดการได้ภายใน 4 วัน</t>
  </si>
  <si>
    <t>บริหารจัดการได้ภายใน 10 วัน</t>
  </si>
  <si>
    <t>ไม่ปฏิบัติตามกฎระเบียบหรือข้อบังคับหรือกฎหมายหรือสัญญาหรือข้อตกลง และมีผลตามมาในทางปฏิบัติที่รุนแรง ก่อให้เกิดความเสียหายด้านการเงินแต่ไม่ถูกฟ้องร้องดำเนินคดี</t>
  </si>
  <si>
    <t>มีโอกาสเกิดขึ้นค่อนข้างสูง
(31 - 50%)</t>
  </si>
  <si>
    <t>ภายใน 1 ไตรมาส เกิดขึ้นมากกว่าหรือเท่ากับ 1 ครั้ง</t>
  </si>
  <si>
    <t>3
ปานกลาง
(Medium)</t>
  </si>
  <si>
    <t>กำไรสุทธิลดลง ร้อยละ  1-2</t>
  </si>
  <si>
    <t xml:space="preserve">อัตราส่วนสภาพคล่องต่อเงินฝากรวม 
ร้อยละ 10-10.99
</t>
  </si>
  <si>
    <t xml:space="preserve">ส่งผลกระทบต่อการดำเนินธุรกรรมสำคัญของธนาคารและ สามารถกู้คืนระบบได้ไม่เกินระยะเวลา RTO โดยใช้แผน BCP/DRP ระหว่างที่มีการกู้คืนระบบ  </t>
  </si>
  <si>
    <t>บริหารจัดการได้ภายใน 3 วัน</t>
  </si>
  <si>
    <t>บริหารจัดการได้ภายใน 5 วัน</t>
  </si>
  <si>
    <t>ปฏิบัติตามกฎระเบียบหรือข้อบังคับหรือกฎหมายหรือสัญญาหรือข้อตกลงแต่ไม่ครบถ้วน  ไม่ถูกฟ้องร้องดำเนินคดี ไม่ก่อให้เกิดความเสียหายด้านการเงิน และต้องชี้แจงต่อหน่วยงานกำกับดูแล</t>
  </si>
  <si>
    <t>มีโอกาสเกิดขึ้นได้ในบางครั้ง
(11 - 30%)</t>
  </si>
  <si>
    <t>ภายใน 1 ปี เกิดขึ้นมากกว่าหรือเท่ากับ 1 ครั้ง</t>
  </si>
  <si>
    <t>2
ค่อนข้างต่ำ
(Nearly Low)</t>
  </si>
  <si>
    <t>กำไรสุทธิลดลงไม่เกินร้อยละ 1</t>
  </si>
  <si>
    <t xml:space="preserve">อัตราส่วนสภาพคล่องต่อเงินฝากรวม
 ร้อยละ 11-11.99
</t>
  </si>
  <si>
    <t>ส่งผลกระทบต่อการดำเนินธุรกรรมสำคัญของธนาคารและ สามารถกู้คืนระบบได้ไม่เกินระยะเวลา RTO โดยไม่ใช้แผน BCP/DRP ระหว่างที่มีการกู้คืนระบบ</t>
  </si>
  <si>
    <t>บริหารจัดการได้ภายใน 2 วัน</t>
  </si>
  <si>
    <t>ปฏิบัติตามกฎระเบียบหรือข้อบังคับหรือกฎหมายหรือสัญญาหรือข้อตกลงแต่ไม่ครบถ้วน  ไม่ถูกฟ้องร้องดำเนินคดี ไม่ก่อให้เกิดความเสียหายด้านการเงิน และไม่ต้องชี้แจงต่อหน่วยงานกำกับดูแล</t>
  </si>
  <si>
    <t>แทบจะไม่มีโอกาสเกิดขึ้น
(6 - 10%)</t>
  </si>
  <si>
    <t>มากกว่า 1 ปี แต่ไม่เกิน 3 ปี เกิดขึ้นมากกว่าหรือเท่ากับ 1 ครั้ง</t>
  </si>
  <si>
    <t>1
ต่ำ
(Low)</t>
  </si>
  <si>
    <t>ไม่มีผลกระทบต่อกำไรสุทธิ</t>
  </si>
  <si>
    <t>อัตราส่วนสภาพคล่องต่อเงินฝากรวม ตั้งแต่ ร้อยละ 12 ขึ้นไป</t>
  </si>
  <si>
    <t>ไม่ส่งผลกระทบต่อการดำเนินธุรกรรมสำคัญของธนาคาร</t>
  </si>
  <si>
    <t>บริหารจัดการได้ภายใน 1 วัน</t>
  </si>
  <si>
    <t>ปฏิบัติตามกฎหมายหรือกฎระเบียบหรือข้อบังคับหรือสัญญาหรือข้อตกลง</t>
  </si>
  <si>
    <t>เกิดขึ้นได้ยากมาก
(น้อยกว่าหรือเท่ากับ 5%)</t>
  </si>
  <si>
    <t>เหตุการณ์นี้ไม่เคยเกิดขึ้น หรือ มากกว่า 3 ปี เกิดขึ้นมากกว่าหรือเท่ากับ 1 ครั้ง</t>
  </si>
  <si>
    <t>โอกาสที่จะเกิด (Likelihood)</t>
  </si>
  <si>
    <t>ผลกระทบ
(Impact)</t>
  </si>
  <si>
    <t>1
ต่ำ</t>
  </si>
  <si>
    <t>2
ค่อนข้างต่ำ</t>
  </si>
  <si>
    <t>3
ปานกลาง</t>
  </si>
  <si>
    <t>4
ค่อนข้างสูง</t>
  </si>
  <si>
    <t>5
สูง</t>
  </si>
  <si>
    <t>5 - สูง</t>
  </si>
  <si>
    <t>M5</t>
  </si>
  <si>
    <t>NH10</t>
  </si>
  <si>
    <t>NH15</t>
  </si>
  <si>
    <t>H20</t>
  </si>
  <si>
    <t>H25</t>
  </si>
  <si>
    <t>4 - ค่อนข้างสูง</t>
  </si>
  <si>
    <t>NL4</t>
  </si>
  <si>
    <t>M8</t>
  </si>
  <si>
    <t>NH12</t>
  </si>
  <si>
    <t>NH16</t>
  </si>
  <si>
    <t>3 - ปานกลาง</t>
  </si>
  <si>
    <t>NL3</t>
  </si>
  <si>
    <t>M6</t>
  </si>
  <si>
    <t>M9</t>
  </si>
  <si>
    <t>2 - ค่อนข้างต่ำ</t>
  </si>
  <si>
    <t>L2</t>
  </si>
  <si>
    <t>1 - ต่ำ</t>
  </si>
  <si>
    <t>L1</t>
  </si>
  <si>
    <t>l2</t>
  </si>
  <si>
    <t>เกณฑ์ระดับความเสี่ยง</t>
  </si>
  <si>
    <t>ความหมาย</t>
  </si>
  <si>
    <t>สูง (H: High)</t>
  </si>
  <si>
    <t>(20-25)</t>
  </si>
  <si>
    <t>ความเสี่ยงที่มีความสำคัญสูงมาก จำเป็นต้องได้รับการจัดการทันที</t>
  </si>
  <si>
    <t>ค่อนข้างสูง (NH: Nearly High)</t>
  </si>
  <si>
    <t>(10-16)</t>
  </si>
  <si>
    <t>ความเสี่ยงที่มีความสำคัญสูง จะต้องได้รับการจัดการในลำดับถัดมา</t>
  </si>
  <si>
    <t>ปานกลาง (M: Medium)</t>
  </si>
  <si>
    <t>(5-9)</t>
  </si>
  <si>
    <t>ความเสี่ยงที่มีความสำคัญ และต้องติดตามการปฏิบัติตามมาตรการจัดการความเสี่ยงที่ดำเนินการอยู่ในปัจจุบันอย่างเคร่งครัด</t>
  </si>
  <si>
    <t>ค่อนข้างต่ำ (NL: Nearly Low)</t>
  </si>
  <si>
    <t>(3-4)</t>
  </si>
  <si>
    <t>ความเสี่ยงที่มีความสำคัญน้อย อยู่ในระดับที่ผู้บริหารยอมรับได้ แต่ต้องติดตามอย่างสม่ำเสมอ</t>
  </si>
  <si>
    <t>ต่ำ (L: Low)</t>
  </si>
  <si>
    <t>(1-2)</t>
  </si>
  <si>
    <t>ความเสี่ยงที่มีความสำคัญน้อย อยู่ในระดับที่ผู้บริหารยอมรับได้</t>
  </si>
  <si>
    <t xml:space="preserve">แหล่งอ้างอิง: 1) ISO 31000:2009 Guide Line  และ 2) Project Management Institution (PMI) </t>
  </si>
  <si>
    <t>การประเมินระดับความเสี่ยงด้านองค์ความรู้ที่ส่งผลกระทบต่อความสำเร็จของแผนงาน และการกำหนดมาตรการจัดการความเสี่ยง</t>
  </si>
  <si>
    <t>ปัจจัยที่ใช้ประเมิน</t>
  </si>
  <si>
    <t>ความเสี่ยงที่คาดว่าจะเกิดขึ้นและส่งผลกระทบให้ไม่บรรลุเป้าหมาย (Event Identifiction)</t>
  </si>
  <si>
    <t>การประเมินความเสี่ยง</t>
  </si>
  <si>
    <t>มาตรการ/กิจกรรมจัดการความเสี่ยง</t>
  </si>
  <si>
    <t>สถานะการดำเนินการตามมาตรการ</t>
  </si>
  <si>
    <t>ความเสี่ยงที่เหลืออยู่ (Residual Risk)</t>
  </si>
  <si>
    <t>ผลกระทบ
(Impact)
A</t>
  </si>
  <si>
    <t>โอกาส
(Likelihood)
B</t>
  </si>
  <si>
    <t>คะแนนความเสี่ยง
(C)=(A)*(B)</t>
  </si>
  <si>
    <t>ระดับความเสี่ยง
(Risk Exposure)</t>
  </si>
  <si>
    <t>ผลกระทบ
(Impact)
D</t>
  </si>
  <si>
    <t>โอกาส
(Likelihood)
E</t>
  </si>
  <si>
    <t>คะแนนความเสี่ยง
(D)=(E)*(F)</t>
  </si>
  <si>
    <t>SWOT Analysis</t>
  </si>
  <si>
    <t>การโยกย้ายบ่อย</t>
  </si>
  <si>
    <t>ขาดความต่อเนื่องของงานและความรู้สูญหาย</t>
  </si>
  <si>
    <t>จัดทำระบบ KM Onboarding &amp; Exit Interview</t>
  </si>
  <si>
    <t>พัฒนา Incentive Scheme (ไม่ใช่แค่รางวัลตัวเงิน)</t>
  </si>
  <si>
    <t>ช่องว่างรุ่นเก่า-ใหม่</t>
  </si>
  <si>
    <t>เกิด Knowledge Gap ระหว่างรุ่น</t>
  </si>
  <si>
    <t>จัดโครงการ “KM Mentor–Mentee” ระหว่างรุ่น</t>
  </si>
  <si>
    <t>ระบบ KM ไม่ Friendly</t>
  </si>
  <si>
    <t>KM Platform ไม่ถูกใช้งานจริง</t>
  </si>
  <si>
    <r>
      <t xml:space="preserve">พัฒนา </t>
    </r>
    <r>
      <rPr>
        <b/>
        <sz val="20"/>
        <rFont val="TH SarabunPSK"/>
        <family val="2"/>
      </rPr>
      <t>Digital KM Platform</t>
    </r>
    <r>
      <rPr>
        <sz val="20"/>
        <rFont val="TH SarabunPSK"/>
        <family val="2"/>
      </rPr>
      <t xml:space="preserve"> ที่ UX ดีขึ้น</t>
    </r>
  </si>
  <si>
    <t>ความรู้เดิมล้าสมัย</t>
  </si>
  <si>
    <t>ความรู้ที่มีไม่ถูกนำไปใช้ → เป้าหมายไม่สำเร็จ</t>
  </si>
  <si>
    <t>จัดระบบ Review &amp; Update ความรู้ประจำปี</t>
  </si>
  <si>
    <t>ขาดเครื่องมือวัดผลที่ชัดเจน</t>
  </si>
  <si>
    <t>ไม่สามารถพิสูจน์ Value Creation ของ KM</t>
  </si>
  <si>
    <t>จัดทำ KM KPI Dashboard เชื่อมกับ VMV</t>
  </si>
  <si>
    <t>กำหนดตัวชี้วัดเชิงผลลัพธ์ (Outcome-based KPI)</t>
  </si>
  <si>
    <t>ไม่เชื่อมโยงกับ VMV หรือค่าตอบแทน</t>
  </si>
  <si>
    <t>ขาดแรงจูงใจเชิงระบบ</t>
  </si>
  <si>
    <t>บูรณาการ KM เข้ากับ HR Performance System</t>
  </si>
  <si>
    <t>โครงสร้างและการบริหาร/งบประมาณ</t>
  </si>
  <si>
    <t>KM แยกกับ IM</t>
  </si>
  <si>
    <t>KM ไม่ครอบคลุมทั้งองค์กร</t>
  </si>
  <si>
    <t>ทบทวนนโยบายร่วมกัน
ทำโครงการร่วมกับระหว่าง KM กับ IM</t>
  </si>
  <si>
    <t>ขาดกระบวนการส่งต่อความรู้</t>
  </si>
  <si>
    <t>สูญเสียองค์ความรู้เมื่อมีโยกย้าย</t>
  </si>
  <si>
    <t>ตั้ง Knowledge Transfer Protocol (handover)
โครงการ Guru Experience ผู้เกษียณอายุ
เพิ่มสื่อ Best Practice
เพิ่มระบบในกรถ่ายทอดความรู้ส่วนบุคคล</t>
  </si>
  <si>
    <t>งบประมาณไม่ทั่วถึง</t>
  </si>
  <si>
    <t>โครงการ KM ขาดความต่อเนื่อง</t>
  </si>
  <si>
    <t>จัดงบประมาณแบบ KM fund</t>
  </si>
  <si>
    <t>I2</t>
  </si>
  <si>
    <t>รางวัลตัวเงินขัดระเบียบ</t>
  </si>
  <si>
    <t>พนักงานหมดแรงจูงใจ</t>
  </si>
  <si>
    <t>ใช้รางวัลเชิงคุณค่า (Non-monetary Reward)</t>
  </si>
  <si>
    <t>ภัยคุกคามด้านเทคโนโลยี/ความปลอดภัย</t>
  </si>
  <si>
    <t xml:space="preserve">การเปลี่ยนเทคโนโลยีเร็ว
</t>
  </si>
  <si>
    <t>ระบบ KM ไม่ทันสมัย → ถูกทิ้งร้าง</t>
  </si>
  <si>
    <t>- ให้เจ้าของข้อมูลทบทวนสม่ำเสมอ
- ระบบ KMS ของแต่ละส่วนงานที่คอยตรวจสอบความรู้</t>
  </si>
  <si>
    <t>นโยบาย/กฎหมาย</t>
  </si>
  <si>
    <t>PDPA</t>
  </si>
  <si>
    <t>เสียความน่าเชื่อถือองค์กร</t>
  </si>
  <si>
    <t>- เพิ่มคำเตือนท้ายคลิป
- กำหนดระยะเวลาในการสื่อสารเผยแพร่
- ออกนโยบายการใช้สื่อออนไลน์</t>
  </si>
  <si>
    <t>การแข่งขันและตลาด</t>
  </si>
  <si>
    <t>พฤติกรรมลูกค้า/พนักงานต่างกัน</t>
  </si>
  <si>
    <t xml:space="preserve">สูญเสียความสามารถแข่งขัน </t>
  </si>
  <si>
    <t>- พัฒนา KM ให้สอดคล้องพฤติกรรมลูกค้า
- ส่งเสริมความรู้ลูกค้าเพื่อสร้างความได้เปรียบ</t>
  </si>
  <si>
    <t>โอกาส</t>
  </si>
  <si>
    <t xml:space="preserve"> (AI, Big Data, CoPs, นโยบายรัฐ, เครือข่ายความรู้)</t>
  </si>
  <si>
    <t>หากไม่ใช้ประโยชน์จากโอกาส → เสียโอกาสพัฒนา KM</t>
  </si>
  <si>
    <t>ปรัปปรุง KMS</t>
  </si>
  <si>
    <t>ราะดับความเสี่ยง
(Risk Exposure)</t>
  </si>
  <si>
    <t>Stakeholder Analysis</t>
  </si>
  <si>
    <t>คณะกรรมการ/ผู้บริหารระดับสูง</t>
  </si>
  <si>
    <t xml:space="preserve">– ผู้บริหารไม่สนับสนุนอย่างต่อเนื่อง
</t>
  </si>
  <si>
    <t>– จัดทำรายงาน Impact ของ KM ต่อผลประกอบการ เสนอต่อคณะอนุกรรมการวิจัยและพัฒนา เพื่อพิจารณา</t>
  </si>
  <si>
    <t>– ไม่สื่อสารเป็น Role Model KM</t>
  </si>
  <si>
    <t>– KM ไม่เชื่อมโยงกับตัวชี้วัดและเป้าหมายของธนาคาร</t>
  </si>
  <si>
    <t>– บูรณาการ KM ในการกำหนดตัวชี้วัดและเป้าหมายองค์กร</t>
  </si>
  <si>
    <t>คณะอนุกรรมการนวัตกรรม วิจัยและพัฒนา</t>
  </si>
  <si>
    <t>- ขาดการให้ข้อเสนอแนะ / ประเมิลผล</t>
  </si>
  <si>
    <t xml:space="preserve">– จัดทำ KM Policy Framework
</t>
  </si>
  <si>
    <t>- ขาดการตัดสินใจโดยใช้ฐานความรู้</t>
  </si>
  <si>
    <t>– สร้างระบบ Monitoring &amp; Evaluation อย่างต่อเนื่อง</t>
  </si>
  <si>
    <t>- ผู้บริหารมองว่า KM ไม่ใช่ภารกิจหลัก</t>
  </si>
  <si>
    <t>- กำหนดให้บอร์ดถ่ายทอดองค์ความรู้</t>
  </si>
  <si>
    <t>คณะกรรมการจัดการความรู้</t>
  </si>
  <si>
    <t>- ขาดการบูรณาการ คณะกรรมการจัดการความรู้กับคณะกรรมการชุดอื่นที่เกี่ยวข้อง</t>
  </si>
  <si>
    <t>– จัดทำ Dashboard แสดงความคืบหน้า
– สื่อสารแนวทาง KM และการบูรณาการอย่างสม่ำเสมอ</t>
  </si>
  <si>
    <t>พนักงาน</t>
  </si>
  <si>
    <t>– ไม่เข้าใจ KM ยังไม่เห็นว่าเป็นประโยชน์ต่อตนเอง</t>
  </si>
  <si>
    <t>– กำหนด KM ให้เป็นตัวชี้วัดรายบุคคลหนึ่งของพนักงาน
- สร้างกิจกรรม KM และรางวัลที่จูงใจ</t>
  </si>
  <si>
    <t>– ขาดความร่วมมือในการแบ่งปันความรู้</t>
  </si>
  <si>
    <t>หน่วยงานกำกับดูแลภาครัฐ</t>
  </si>
  <si>
    <t xml:space="preserve">– ขาดความชัดเจนของกฎหมายหรือระเบียบ
</t>
  </si>
  <si>
    <t>- ขาดช่องทางที่เป็นระบบในการสื่อสารนโยบายจากหน่วยกำกับมายังธนาคาร</t>
  </si>
  <si>
    <t>ผู้ถือหุ้น</t>
  </si>
  <si>
    <t xml:space="preserve">– ไม่เห็นคุณค่า/ผลลัพธ์ของ KM
</t>
  </si>
  <si>
    <t xml:space="preserve">– สื่อสารผลลัพธ์ทางธุรกิจจาก KM และแสดงให้เห็นการสร้างรายได้/กำไรจาก KM
</t>
  </si>
  <si>
    <t>ฝ่ายพัฒนาลูกค้า/ผู้ใช้บริการ</t>
  </si>
  <si>
    <t xml:space="preserve">– การให้บริการไม่เป็นตามความคาดหวังของลูกค้า
</t>
  </si>
  <si>
    <t>– จัดทำ Case Study / Best Practice / Knowledge sharing</t>
  </si>
  <si>
    <t>– ข้อมูลการให้บริการไม่ถูกต้อง มีความรู้ไม่เพียงพอที่จะสื่อสาร</t>
  </si>
  <si>
    <t>– ใช้ KM เพื่อยกระดับคุณภาพการบริการ /Knowledge sharing</t>
  </si>
  <si>
    <t>คู่ค้า/พันธมิตร</t>
  </si>
  <si>
    <t xml:space="preserve">– ไม่ได้แลกเปลี่ยน Best Practice จริง
</t>
  </si>
  <si>
    <t>ผู้ส่งมอบ</t>
  </si>
  <si>
    <t>การส่งมอบล่าช้า/ไม่โปร่งใส</t>
  </si>
  <si>
    <t xml:space="preserve">มีระบบและส่วนงานที่รับผิดชอบในการจัดจ้างและติดตามการส่งมอบงานตามสัญญา
</t>
  </si>
  <si>
    <t>ชุมชนและสังคม</t>
  </si>
  <si>
    <t xml:space="preserve"> กิจกรรม CSR/SDGs ไม่ตอบโจทย์ชุมชน</t>
  </si>
  <si>
    <t xml:space="preserve">มีกระบวนการในการประเมินความต้องการและติดตามผลการเรียนรู้
</t>
  </si>
  <si>
    <t>HR</t>
  </si>
  <si>
    <t xml:space="preserve">ไม่เก็บ Tacit Knowledge
– ไม่เชื่อมโยง KM กับ Career Path
- ไม่สามารถจัดเก็บความรู้จากผู้เกษียณ/โยกย้ายได้ทัน
</t>
  </si>
  <si>
    <t>การคาดการณ์กำลังคนที่จะสูญเสียความรู้เพื่อจัดเก็บ/ถ่ายทอด Tacit Knowledge
- สร้างระบบ KM Criteria สำหรับเลื่อนตำแหน่ง/เกษียณ</t>
  </si>
  <si>
    <t>IT</t>
  </si>
  <si>
    <t xml:space="preserve">ความต้องการในการพัฒนาระบบการจัดการความรู้ไม่ชัดเจน
</t>
  </si>
  <si>
    <t xml:space="preserve">ลงทุนระบบฐานข้อมูลและ Mobile KM App
– พัฒนาระบบร่วมกับทีม KM
</t>
  </si>
  <si>
    <t>ทีมแผน (นย.)</t>
  </si>
  <si>
    <t>KM ไม่ Align กับกลยุทธ์องค์กร</t>
  </si>
  <si>
    <t xml:space="preserve">สร้างเวทีบูรณาการเชิงนโยบายและกลยุทธ์
– นย.และที่ปรึกษาภายนอกให้คำปรึกษาในการจัดทำแผน KM
</t>
  </si>
  <si>
    <t>ฝ่ายตรวจสอบ</t>
  </si>
  <si>
    <t xml:space="preserve">ฐานข้อมูลไม่ Update
– Audit พึ่งพาบุคคลมากเกินไป
</t>
  </si>
  <si>
    <t xml:space="preserve">จัดทำฐานข้อมูล KM ที่เป็นปัจจุบัน
– พัฒนาเอกสารเชิงประจักษ์รองรับการตรวจสอบ
</t>
  </si>
  <si>
    <t>ฝ่ายพัฒนาองค์กร</t>
  </si>
  <si>
    <t>KM ไม่ถูกบูรณาการเข้ากับกระบวนการ</t>
  </si>
  <si>
    <t xml:space="preserve">ใช้ KM เพื่อลดข้อผิดพลาด/ความซ้ำซ้อน
– เชื่อมโยง KM กับการปรับปรุงคุณภาพงาน
(กำหนดตัวชี้วัด Reprocess)
</t>
  </si>
  <si>
    <t>ฝ่ายบริหารความเสี่ยง</t>
  </si>
  <si>
    <t>ข้อมูล KM ไม่ถูกนำมาใช้เพื่อลดความเสี่ยง</t>
  </si>
  <si>
    <t xml:space="preserve">ใช้ KM เชื่อมโยงกับการจัดทำมาตรการความเสี่ยง เพื่อสร้างความตระหนัก Knowledge Risk (จุดควบคุม)
</t>
  </si>
  <si>
    <t>ทีมวิจัยและนวัตกรรม</t>
  </si>
  <si>
    <t xml:space="preserve">ขาดฐานข้อมูล Best Practice
– KM ไม่ต่อยอดสู่นวัตกรรม
</t>
  </si>
  <si>
    <t xml:space="preserve">จัดทำฐานข้อมูล KM เชื่อมโยง/สนับสนุน Innovation Lab
- แผนการสนับสนุนการใช้ความรู้จาก Best Practice/CoPs พัฒนาเป็นผลงานนวัตกรรม
</t>
  </si>
  <si>
    <t>BACCKM-FM-03</t>
  </si>
  <si>
    <t>BAACKM-FM-03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</si>
</sst>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  <charset val="1"/>
    </font>
    <font>
      <b/>
      <sz val="16"/>
      <name val="TH SarabunPSK"/>
      <family val="2"/>
      <charset val="1"/>
    </font>
    <font>
      <b/>
      <sz val="22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Cordia New"/>
      <family val="2"/>
    </font>
    <font>
      <b/>
      <sz val="20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6"/>
      <name val="TH SarabunPSK"/>
      <family val="2"/>
    </font>
    <font>
      <b/>
      <sz val="18"/>
      <color theme="0"/>
      <name val="TH SarabunPSK"/>
      <family val="2"/>
    </font>
    <font>
      <b/>
      <sz val="16"/>
      <color theme="0"/>
      <name val="TH SarabunPSK"/>
      <family val="2"/>
    </font>
    <font>
      <sz val="18"/>
      <color theme="0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20"/>
      <color rgb="FF000000"/>
      <name val="TH SarabunPSK"/>
      <family val="2"/>
    </font>
    <font>
      <sz val="20"/>
      <color rgb="FFFF0000"/>
      <name val="TH SarabunPSK"/>
      <family val="2"/>
    </font>
    <font>
      <sz val="20"/>
      <color theme="0"/>
      <name val="TH SarabunPSK"/>
      <family val="2"/>
    </font>
    <font>
      <b/>
      <sz val="18"/>
      <name val="TH SarabunPSK"/>
      <family val="2"/>
    </font>
    <font>
      <sz val="18"/>
      <color rgb="FF000000"/>
      <name val="TH SarabunPSK"/>
      <family val="2"/>
    </font>
    <font>
      <sz val="18"/>
      <name val="TH SarabunPSK"/>
      <family val="2"/>
    </font>
    <font>
      <sz val="18"/>
      <color rgb="FFFF0000"/>
      <name val="TH SarabunPSK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sz val="16"/>
      <color theme="0"/>
      <name val="TH Sarabun New"/>
      <family val="2"/>
    </font>
    <font>
      <b/>
      <sz val="16"/>
      <color rgb="FF000000"/>
      <name val="TH SarabunPSK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rgb="FF00B050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7" fillId="0" borderId="0"/>
  </cellStyleXfs>
  <cellXfs count="295">
    <xf numFmtId="0" fontId="0" fillId="0" borderId="0" xfId="0"/>
    <xf numFmtId="0" fontId="5" fillId="0" borderId="0" xfId="0" applyFont="1"/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1" fontId="5" fillId="2" borderId="2" xfId="0" applyNumberFormat="1" applyFont="1" applyFill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Alignment="1"/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quotePrefix="1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14" fontId="9" fillId="0" borderId="19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7" fillId="4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7" fillId="9" borderId="2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top" wrapText="1"/>
    </xf>
    <xf numFmtId="0" fontId="7" fillId="10" borderId="2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center" vertical="top" wrapText="1"/>
    </xf>
    <xf numFmtId="0" fontId="13" fillId="4" borderId="0" xfId="0" applyFont="1" applyFill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6" fillId="0" borderId="0" xfId="0" applyFont="1" applyAlignment="1">
      <alignment vertical="center"/>
    </xf>
    <xf numFmtId="0" fontId="5" fillId="4" borderId="0" xfId="7" applyFont="1" applyFill="1"/>
    <xf numFmtId="0" fontId="4" fillId="12" borderId="2" xfId="7" applyFont="1" applyFill="1" applyBorder="1" applyAlignment="1">
      <alignment horizontal="center" vertical="center" wrapText="1"/>
    </xf>
    <xf numFmtId="0" fontId="5" fillId="4" borderId="0" xfId="7" applyFont="1" applyFill="1" applyAlignment="1">
      <alignment wrapText="1"/>
    </xf>
    <xf numFmtId="0" fontId="7" fillId="12" borderId="2" xfId="7" applyFont="1" applyFill="1" applyBorder="1" applyAlignment="1">
      <alignment horizontal="left" vertical="center"/>
    </xf>
    <xf numFmtId="0" fontId="4" fillId="10" borderId="2" xfId="7" applyFont="1" applyFill="1" applyBorder="1" applyAlignment="1">
      <alignment horizontal="center" vertical="center"/>
    </xf>
    <xf numFmtId="0" fontId="4" fillId="9" borderId="2" xfId="7" applyFont="1" applyFill="1" applyBorder="1" applyAlignment="1">
      <alignment horizontal="center" vertical="center"/>
    </xf>
    <xf numFmtId="0" fontId="4" fillId="7" borderId="2" xfId="7" applyFont="1" applyFill="1" applyBorder="1" applyAlignment="1">
      <alignment horizontal="center" vertical="center"/>
    </xf>
    <xf numFmtId="0" fontId="4" fillId="12" borderId="2" xfId="7" applyFont="1" applyFill="1" applyBorder="1" applyAlignment="1">
      <alignment horizontal="left" vertical="center"/>
    </xf>
    <xf numFmtId="0" fontId="4" fillId="11" borderId="2" xfId="7" applyFont="1" applyFill="1" applyBorder="1" applyAlignment="1">
      <alignment horizontal="center" vertical="center"/>
    </xf>
    <xf numFmtId="0" fontId="4" fillId="3" borderId="2" xfId="7" applyFont="1" applyFill="1" applyBorder="1" applyAlignment="1">
      <alignment horizontal="center" vertical="center"/>
    </xf>
    <xf numFmtId="0" fontId="5" fillId="0" borderId="0" xfId="7" applyFont="1"/>
    <xf numFmtId="0" fontId="5" fillId="7" borderId="7" xfId="7" applyFont="1" applyFill="1" applyBorder="1" applyAlignment="1">
      <alignment horizontal="left" vertical="top"/>
    </xf>
    <xf numFmtId="0" fontId="5" fillId="7" borderId="22" xfId="7" applyFont="1" applyFill="1" applyBorder="1" applyAlignment="1">
      <alignment horizontal="center" vertical="top"/>
    </xf>
    <xf numFmtId="0" fontId="5" fillId="9" borderId="8" xfId="7" applyFont="1" applyFill="1" applyBorder="1" applyAlignment="1">
      <alignment horizontal="left" vertical="top"/>
    </xf>
    <xf numFmtId="0" fontId="5" fillId="9" borderId="21" xfId="7" applyFont="1" applyFill="1" applyBorder="1" applyAlignment="1">
      <alignment horizontal="center" vertical="top"/>
    </xf>
    <xf numFmtId="0" fontId="5" fillId="10" borderId="8" xfId="7" applyFont="1" applyFill="1" applyBorder="1" applyAlignment="1">
      <alignment horizontal="left" vertical="top"/>
    </xf>
    <xf numFmtId="0" fontId="5" fillId="10" borderId="21" xfId="7" applyFont="1" applyFill="1" applyBorder="1" applyAlignment="1">
      <alignment horizontal="center" vertical="top"/>
    </xf>
    <xf numFmtId="0" fontId="5" fillId="11" borderId="4" xfId="7" applyFont="1" applyFill="1" applyBorder="1" applyAlignment="1">
      <alignment horizontal="left" vertical="top"/>
    </xf>
    <xf numFmtId="0" fontId="5" fillId="11" borderId="23" xfId="7" applyFont="1" applyFill="1" applyBorder="1" applyAlignment="1">
      <alignment horizontal="center" vertical="top"/>
    </xf>
    <xf numFmtId="0" fontId="5" fillId="3" borderId="4" xfId="7" applyFont="1" applyFill="1" applyBorder="1" applyAlignment="1">
      <alignment horizontal="left" vertical="top"/>
    </xf>
    <xf numFmtId="0" fontId="5" fillId="3" borderId="23" xfId="7" applyFont="1" applyFill="1" applyBorder="1" applyAlignment="1">
      <alignment horizontal="center" vertical="top"/>
    </xf>
    <xf numFmtId="0" fontId="19" fillId="0" borderId="0" xfId="10" applyFont="1" applyAlignment="1">
      <alignment vertical="center"/>
    </xf>
    <xf numFmtId="0" fontId="11" fillId="0" borderId="0" xfId="10" applyFont="1" applyAlignment="1">
      <alignment vertical="center"/>
    </xf>
    <xf numFmtId="0" fontId="11" fillId="0" borderId="0" xfId="10" applyFont="1" applyAlignment="1">
      <alignment horizontal="center" vertical="center"/>
    </xf>
    <xf numFmtId="0" fontId="19" fillId="0" borderId="0" xfId="10" applyFont="1" applyAlignment="1">
      <alignment vertical="top"/>
    </xf>
    <xf numFmtId="0" fontId="24" fillId="0" borderId="0" xfId="10" applyFont="1" applyAlignment="1">
      <alignment vertical="top"/>
    </xf>
    <xf numFmtId="0" fontId="22" fillId="13" borderId="2" xfId="10" applyFont="1" applyFill="1" applyBorder="1" applyAlignment="1">
      <alignment horizontal="center" vertical="center" wrapText="1"/>
    </xf>
    <xf numFmtId="0" fontId="24" fillId="0" borderId="0" xfId="10" applyFont="1" applyAlignment="1">
      <alignment vertical="top" wrapText="1"/>
    </xf>
    <xf numFmtId="0" fontId="25" fillId="0" borderId="8" xfId="10" applyFont="1" applyBorder="1" applyAlignment="1">
      <alignment vertical="top" wrapText="1"/>
    </xf>
    <xf numFmtId="0" fontId="25" fillId="0" borderId="2" xfId="10" applyFont="1" applyBorder="1" applyAlignment="1">
      <alignment vertical="top" wrapText="1"/>
    </xf>
    <xf numFmtId="0" fontId="26" fillId="0" borderId="2" xfId="10" applyFont="1" applyBorder="1" applyAlignment="1">
      <alignment horizontal="center" vertical="top"/>
    </xf>
    <xf numFmtId="0" fontId="26" fillId="7" borderId="2" xfId="10" applyFont="1" applyFill="1" applyBorder="1" applyAlignment="1">
      <alignment horizontal="center" vertical="top"/>
    </xf>
    <xf numFmtId="9" fontId="25" fillId="0" borderId="2" xfId="10" applyNumberFormat="1" applyFont="1" applyBorder="1" applyAlignment="1">
      <alignment horizontal="center" vertical="top"/>
    </xf>
    <xf numFmtId="0" fontId="26" fillId="0" borderId="2" xfId="10" applyFont="1" applyBorder="1" applyAlignment="1">
      <alignment horizontal="center" vertical="top" wrapText="1"/>
    </xf>
    <xf numFmtId="0" fontId="26" fillId="15" borderId="2" xfId="10" applyFont="1" applyFill="1" applyBorder="1" applyAlignment="1">
      <alignment horizontal="center" vertical="top"/>
    </xf>
    <xf numFmtId="0" fontId="26" fillId="0" borderId="0" xfId="10" applyFont="1" applyAlignment="1">
      <alignment vertical="top"/>
    </xf>
    <xf numFmtId="0" fontId="18" fillId="0" borderId="8" xfId="10" applyFont="1" applyBorder="1" applyAlignment="1">
      <alignment horizontal="center" vertical="top" wrapText="1"/>
    </xf>
    <xf numFmtId="0" fontId="26" fillId="0" borderId="2" xfId="10" applyFont="1" applyBorder="1" applyAlignment="1">
      <alignment vertical="top"/>
    </xf>
    <xf numFmtId="0" fontId="25" fillId="0" borderId="2" xfId="10" applyFont="1" applyBorder="1" applyAlignment="1">
      <alignment wrapText="1"/>
    </xf>
    <xf numFmtId="0" fontId="27" fillId="0" borderId="2" xfId="10" applyFont="1" applyBorder="1" applyAlignment="1">
      <alignment horizontal="left" vertical="top" wrapText="1" readingOrder="1"/>
    </xf>
    <xf numFmtId="0" fontId="26" fillId="0" borderId="2" xfId="10" applyFont="1" applyBorder="1" applyAlignment="1">
      <alignment vertical="top" wrapText="1"/>
    </xf>
    <xf numFmtId="0" fontId="25" fillId="0" borderId="8" xfId="10" applyFont="1" applyBorder="1" applyAlignment="1">
      <alignment wrapText="1"/>
    </xf>
    <xf numFmtId="0" fontId="25" fillId="0" borderId="2" xfId="10" applyFont="1" applyBorder="1"/>
    <xf numFmtId="0" fontId="26" fillId="10" borderId="2" xfId="10" applyFont="1" applyFill="1" applyBorder="1" applyAlignment="1">
      <alignment horizontal="center" vertical="top"/>
    </xf>
    <xf numFmtId="0" fontId="20" fillId="0" borderId="8" xfId="10" applyFont="1" applyBorder="1" applyAlignment="1">
      <alignment vertical="top" wrapText="1"/>
    </xf>
    <xf numFmtId="0" fontId="25" fillId="0" borderId="33" xfId="10" applyFont="1" applyBorder="1" applyAlignment="1">
      <alignment vertical="top" wrapText="1"/>
    </xf>
    <xf numFmtId="0" fontId="25" fillId="0" borderId="2" xfId="10" applyFont="1" applyBorder="1" applyAlignment="1">
      <alignment vertical="top"/>
    </xf>
    <xf numFmtId="0" fontId="26" fillId="7" borderId="2" xfId="10" applyFont="1" applyFill="1" applyBorder="1" applyAlignment="1">
      <alignment horizontal="center" vertical="top" wrapText="1"/>
    </xf>
    <xf numFmtId="0" fontId="25" fillId="0" borderId="0" xfId="10" applyFont="1" applyBorder="1" applyAlignment="1">
      <alignment vertical="top" wrapText="1"/>
    </xf>
    <xf numFmtId="0" fontId="27" fillId="0" borderId="2" xfId="10" applyFont="1" applyBorder="1" applyAlignment="1">
      <alignment horizontal="left" vertical="top" readingOrder="1"/>
    </xf>
    <xf numFmtId="0" fontId="25" fillId="0" borderId="2" xfId="10" applyFont="1" applyBorder="1" applyAlignment="1">
      <alignment horizontal="center" vertical="top" wrapText="1"/>
    </xf>
    <xf numFmtId="0" fontId="26" fillId="0" borderId="0" xfId="10" applyFont="1" applyAlignment="1">
      <alignment vertical="center"/>
    </xf>
    <xf numFmtId="0" fontId="25" fillId="0" borderId="33" xfId="10" applyFont="1" applyBorder="1" applyAlignment="1">
      <alignment wrapText="1"/>
    </xf>
    <xf numFmtId="0" fontId="25" fillId="0" borderId="0" xfId="10" applyFont="1" applyBorder="1" applyAlignment="1">
      <alignment wrapText="1"/>
    </xf>
    <xf numFmtId="0" fontId="26" fillId="11" borderId="2" xfId="10" applyFont="1" applyFill="1" applyBorder="1" applyAlignment="1">
      <alignment horizontal="center" vertical="top"/>
    </xf>
    <xf numFmtId="0" fontId="26" fillId="0" borderId="6" xfId="10" applyFont="1" applyBorder="1" applyAlignment="1">
      <alignment horizontal="center" vertical="top" wrapText="1"/>
    </xf>
    <xf numFmtId="0" fontId="26" fillId="0" borderId="6" xfId="10" applyFont="1" applyBorder="1" applyAlignment="1">
      <alignment horizontal="center" vertical="top"/>
    </xf>
    <xf numFmtId="0" fontId="28" fillId="0" borderId="6" xfId="10" applyFont="1" applyBorder="1" applyAlignment="1">
      <alignment horizontal="center" vertical="top" wrapText="1"/>
    </xf>
    <xf numFmtId="0" fontId="26" fillId="0" borderId="2" xfId="10" applyFont="1" applyBorder="1" applyAlignment="1">
      <alignment horizontal="left" vertical="top"/>
    </xf>
    <xf numFmtId="0" fontId="28" fillId="0" borderId="2" xfId="10" applyFont="1" applyBorder="1" applyAlignment="1">
      <alignment horizontal="center" vertical="top" wrapText="1"/>
    </xf>
    <xf numFmtId="0" fontId="20" fillId="0" borderId="8" xfId="10" applyFont="1" applyBorder="1" applyAlignment="1">
      <alignment horizontal="center" vertical="center" wrapText="1"/>
    </xf>
    <xf numFmtId="0" fontId="26" fillId="0" borderId="2" xfId="10" applyFont="1" applyBorder="1" applyAlignment="1">
      <alignment horizontal="left" vertical="center"/>
    </xf>
    <xf numFmtId="0" fontId="26" fillId="0" borderId="2" xfId="10" applyFont="1" applyBorder="1" applyAlignment="1">
      <alignment horizontal="center" vertical="center"/>
    </xf>
    <xf numFmtId="0" fontId="26" fillId="0" borderId="2" xfId="10" applyFont="1" applyBorder="1" applyAlignment="1">
      <alignment horizontal="center" vertical="center" wrapText="1"/>
    </xf>
    <xf numFmtId="0" fontId="26" fillId="0" borderId="2" xfId="10" applyFont="1" applyBorder="1" applyAlignment="1">
      <alignment vertical="center"/>
    </xf>
    <xf numFmtId="0" fontId="25" fillId="0" borderId="7" xfId="10" applyFont="1" applyBorder="1" applyAlignment="1">
      <alignment vertical="top" wrapText="1"/>
    </xf>
    <xf numFmtId="0" fontId="25" fillId="0" borderId="6" xfId="10" applyFont="1" applyBorder="1" applyAlignment="1">
      <alignment vertical="top" wrapText="1"/>
    </xf>
    <xf numFmtId="0" fontId="18" fillId="0" borderId="8" xfId="10" applyFont="1" applyBorder="1" applyAlignment="1">
      <alignment horizontal="left" vertical="center" wrapText="1"/>
    </xf>
    <xf numFmtId="0" fontId="18" fillId="0" borderId="2" xfId="10" applyFont="1" applyBorder="1" applyAlignment="1">
      <alignment horizontal="center" vertical="center"/>
    </xf>
    <xf numFmtId="0" fontId="18" fillId="0" borderId="2" xfId="10" applyFont="1" applyBorder="1" applyAlignment="1">
      <alignment horizontal="center" vertical="center" wrapText="1"/>
    </xf>
    <xf numFmtId="0" fontId="29" fillId="0" borderId="0" xfId="10" applyFont="1" applyBorder="1" applyAlignment="1">
      <alignment vertical="top" wrapText="1"/>
    </xf>
    <xf numFmtId="0" fontId="25" fillId="0" borderId="4" xfId="10" applyFont="1" applyBorder="1" applyAlignment="1">
      <alignment horizontal="center" vertical="top" wrapText="1"/>
    </xf>
    <xf numFmtId="0" fontId="25" fillId="0" borderId="2" xfId="10" applyFont="1" applyBorder="1" applyAlignment="1">
      <alignment horizontal="left" vertical="top"/>
    </xf>
    <xf numFmtId="0" fontId="26" fillId="0" borderId="3" xfId="10" applyFont="1" applyBorder="1" applyAlignment="1">
      <alignment horizontal="center" vertical="top"/>
    </xf>
    <xf numFmtId="9" fontId="25" fillId="0" borderId="3" xfId="10" applyNumberFormat="1" applyFont="1" applyBorder="1" applyAlignment="1">
      <alignment horizontal="center" vertical="top"/>
    </xf>
    <xf numFmtId="0" fontId="26" fillId="0" borderId="3" xfId="10" applyFont="1" applyBorder="1" applyAlignment="1">
      <alignment horizontal="center" vertical="top" wrapText="1"/>
    </xf>
    <xf numFmtId="0" fontId="25" fillId="0" borderId="8" xfId="10" applyFont="1" applyBorder="1" applyAlignment="1">
      <alignment horizontal="center" vertical="top" wrapText="1"/>
    </xf>
    <xf numFmtId="49" fontId="25" fillId="0" borderId="2" xfId="10" quotePrefix="1" applyNumberFormat="1" applyFont="1" applyBorder="1" applyAlignment="1">
      <alignment horizontal="left" vertical="top" wrapText="1"/>
    </xf>
    <xf numFmtId="0" fontId="26" fillId="3" borderId="2" xfId="10" applyFont="1" applyFill="1" applyBorder="1" applyAlignment="1">
      <alignment horizontal="center" vertical="top"/>
    </xf>
    <xf numFmtId="0" fontId="25" fillId="0" borderId="2" xfId="10" quotePrefix="1" applyFont="1" applyBorder="1" applyAlignment="1">
      <alignment horizontal="left" vertical="top" wrapText="1"/>
    </xf>
    <xf numFmtId="0" fontId="18" fillId="0" borderId="8" xfId="10" applyFont="1" applyBorder="1" applyAlignment="1">
      <alignment horizontal="left" vertical="top" wrapText="1"/>
    </xf>
    <xf numFmtId="0" fontId="25" fillId="0" borderId="2" xfId="10" applyFont="1" applyBorder="1" applyAlignment="1">
      <alignment horizontal="left" vertical="top" wrapText="1"/>
    </xf>
    <xf numFmtId="0" fontId="25" fillId="0" borderId="2" xfId="10" quotePrefix="1" applyFont="1" applyBorder="1" applyAlignment="1">
      <alignment horizontal="center" vertical="top" wrapText="1"/>
    </xf>
    <xf numFmtId="0" fontId="25" fillId="0" borderId="8" xfId="10" applyFont="1" applyBorder="1" applyAlignment="1">
      <alignment horizontal="left" vertical="top" wrapText="1"/>
    </xf>
    <xf numFmtId="0" fontId="26" fillId="0" borderId="2" xfId="10" applyFont="1" applyBorder="1" applyAlignment="1">
      <alignment horizontal="left" vertical="top" wrapText="1"/>
    </xf>
    <xf numFmtId="0" fontId="30" fillId="0" borderId="2" xfId="10" applyFont="1" applyBorder="1" applyAlignment="1">
      <alignment horizontal="center" vertical="top" wrapText="1"/>
    </xf>
    <xf numFmtId="0" fontId="31" fillId="0" borderId="2" xfId="10" applyFont="1" applyBorder="1" applyAlignment="1">
      <alignment horizontal="left" vertical="top" wrapText="1" readingOrder="1"/>
    </xf>
    <xf numFmtId="0" fontId="19" fillId="0" borderId="2" xfId="10" applyFont="1" applyBorder="1" applyAlignment="1">
      <alignment horizontal="center" vertical="top"/>
    </xf>
    <xf numFmtId="49" fontId="32" fillId="0" borderId="2" xfId="10" quotePrefix="1" applyNumberFormat="1" applyFont="1" applyBorder="1" applyAlignment="1">
      <alignment horizontal="center" vertical="top" wrapText="1"/>
    </xf>
    <xf numFmtId="9" fontId="32" fillId="0" borderId="2" xfId="10" applyNumberFormat="1" applyFont="1" applyBorder="1" applyAlignment="1">
      <alignment horizontal="center" vertical="top"/>
    </xf>
    <xf numFmtId="0" fontId="19" fillId="0" borderId="2" xfId="10" applyFont="1" applyBorder="1" applyAlignment="1">
      <alignment horizontal="center" vertical="top" wrapText="1"/>
    </xf>
    <xf numFmtId="0" fontId="32" fillId="0" borderId="2" xfId="10" applyFont="1" applyBorder="1" applyAlignment="1">
      <alignment horizontal="center" vertical="top" wrapText="1"/>
    </xf>
    <xf numFmtId="0" fontId="32" fillId="0" borderId="2" xfId="10" quotePrefix="1" applyFont="1" applyBorder="1" applyAlignment="1">
      <alignment horizontal="center" vertical="top" wrapText="1"/>
    </xf>
    <xf numFmtId="0" fontId="32" fillId="0" borderId="2" xfId="10" applyFont="1" applyBorder="1" applyAlignment="1">
      <alignment horizontal="left" vertical="top" wrapText="1"/>
    </xf>
    <xf numFmtId="0" fontId="31" fillId="0" borderId="2" xfId="10" applyFont="1" applyBorder="1" applyAlignment="1">
      <alignment horizontal="left" vertical="top" readingOrder="1"/>
    </xf>
    <xf numFmtId="0" fontId="19" fillId="0" borderId="2" xfId="10" applyFont="1" applyBorder="1" applyAlignment="1">
      <alignment horizontal="left" vertical="top"/>
    </xf>
    <xf numFmtId="0" fontId="33" fillId="0" borderId="2" xfId="10" applyFont="1" applyBorder="1" applyAlignment="1">
      <alignment horizontal="center" vertical="top" wrapText="1"/>
    </xf>
    <xf numFmtId="0" fontId="11" fillId="0" borderId="0" xfId="10" applyFont="1" applyAlignment="1">
      <alignment horizontal="center" vertical="center" wrapText="1"/>
    </xf>
    <xf numFmtId="0" fontId="19" fillId="0" borderId="0" xfId="10" applyFont="1" applyAlignment="1">
      <alignment horizontal="left" vertical="center"/>
    </xf>
    <xf numFmtId="0" fontId="19" fillId="0" borderId="0" xfId="10" applyFont="1" applyAlignment="1">
      <alignment horizontal="center" vertical="center"/>
    </xf>
    <xf numFmtId="0" fontId="5" fillId="0" borderId="0" xfId="10" applyFont="1" applyAlignment="1">
      <alignment horizontal="center" vertical="center" wrapText="1"/>
    </xf>
    <xf numFmtId="0" fontId="35" fillId="0" borderId="0" xfId="10" applyFont="1" applyAlignment="1">
      <alignment vertical="center"/>
    </xf>
    <xf numFmtId="0" fontId="36" fillId="0" borderId="0" xfId="10" applyFont="1" applyAlignment="1">
      <alignment vertical="center"/>
    </xf>
    <xf numFmtId="0" fontId="36" fillId="0" borderId="0" xfId="10" applyFont="1" applyAlignment="1">
      <alignment horizontal="center" vertical="center"/>
    </xf>
    <xf numFmtId="0" fontId="35" fillId="0" borderId="0" xfId="10" applyFont="1" applyAlignment="1">
      <alignment vertical="top"/>
    </xf>
    <xf numFmtId="0" fontId="38" fillId="0" borderId="0" xfId="10" applyFont="1" applyAlignment="1">
      <alignment vertical="top"/>
    </xf>
    <xf numFmtId="0" fontId="37" fillId="13" borderId="2" xfId="10" applyFont="1" applyFill="1" applyBorder="1" applyAlignment="1">
      <alignment horizontal="center" vertical="center" wrapText="1"/>
    </xf>
    <xf numFmtId="0" fontId="38" fillId="0" borderId="0" xfId="10" applyFont="1" applyAlignment="1">
      <alignment vertical="top" wrapText="1"/>
    </xf>
    <xf numFmtId="0" fontId="39" fillId="0" borderId="2" xfId="10" applyFont="1" applyBorder="1" applyAlignment="1">
      <alignment vertical="top" wrapText="1" readingOrder="1"/>
    </xf>
    <xf numFmtId="0" fontId="4" fillId="0" borderId="2" xfId="10" applyFont="1" applyBorder="1" applyAlignment="1">
      <alignment horizontal="center" vertical="top"/>
    </xf>
    <xf numFmtId="0" fontId="4" fillId="10" borderId="2" xfId="10" applyFont="1" applyFill="1" applyBorder="1" applyAlignment="1">
      <alignment horizontal="center" vertical="top"/>
    </xf>
    <xf numFmtId="49" fontId="7" fillId="0" borderId="2" xfId="10" quotePrefix="1" applyNumberFormat="1" applyFont="1" applyBorder="1" applyAlignment="1">
      <alignment vertical="top" wrapText="1"/>
    </xf>
    <xf numFmtId="9" fontId="7" fillId="0" borderId="2" xfId="10" applyNumberFormat="1" applyFont="1" applyBorder="1" applyAlignment="1">
      <alignment vertical="top"/>
    </xf>
    <xf numFmtId="0" fontId="4" fillId="0" borderId="2" xfId="10" applyFont="1" applyBorder="1" applyAlignment="1">
      <alignment horizontal="center" vertical="top" wrapText="1"/>
    </xf>
    <xf numFmtId="0" fontId="4" fillId="11" borderId="2" xfId="10" applyFont="1" applyFill="1" applyBorder="1" applyAlignment="1">
      <alignment horizontal="center" vertical="top"/>
    </xf>
    <xf numFmtId="0" fontId="4" fillId="3" borderId="2" xfId="10" applyFont="1" applyFill="1" applyBorder="1" applyAlignment="1">
      <alignment horizontal="center" vertical="top"/>
    </xf>
    <xf numFmtId="0" fontId="39" fillId="0" borderId="2" xfId="10" quotePrefix="1" applyFont="1" applyBorder="1" applyAlignment="1">
      <alignment vertical="top" wrapText="1" readingOrder="1"/>
    </xf>
    <xf numFmtId="0" fontId="4" fillId="0" borderId="2" xfId="10" applyFont="1" applyBorder="1" applyAlignment="1">
      <alignment horizontal="center" vertical="center"/>
    </xf>
    <xf numFmtId="0" fontId="7" fillId="0" borderId="2" xfId="10" applyFont="1" applyBorder="1" applyAlignment="1">
      <alignment vertical="top" wrapText="1"/>
    </xf>
    <xf numFmtId="0" fontId="7" fillId="0" borderId="2" xfId="10" quotePrefix="1" applyFont="1" applyBorder="1" applyAlignment="1">
      <alignment vertical="top" wrapText="1"/>
    </xf>
    <xf numFmtId="0" fontId="7" fillId="0" borderId="6" xfId="10" applyFont="1" applyBorder="1" applyAlignment="1">
      <alignment horizontal="center" vertical="top" wrapText="1"/>
    </xf>
    <xf numFmtId="0" fontId="7" fillId="0" borderId="6" xfId="10" applyFont="1" applyBorder="1" applyAlignment="1">
      <alignment vertical="top"/>
    </xf>
    <xf numFmtId="0" fontId="7" fillId="0" borderId="5" xfId="10" applyFont="1" applyBorder="1" applyAlignment="1">
      <alignment vertical="top"/>
    </xf>
    <xf numFmtId="0" fontId="7" fillId="0" borderId="2" xfId="10" applyFont="1" applyBorder="1" applyAlignment="1">
      <alignment horizontal="center" vertical="top" wrapText="1"/>
    </xf>
    <xf numFmtId="0" fontId="4" fillId="16" borderId="2" xfId="10" applyFont="1" applyFill="1" applyBorder="1" applyAlignment="1">
      <alignment horizontal="center" vertical="top"/>
    </xf>
    <xf numFmtId="0" fontId="7" fillId="0" borderId="2" xfId="10" applyFont="1" applyBorder="1" applyAlignment="1">
      <alignment horizontal="center" vertical="top"/>
    </xf>
    <xf numFmtId="0" fontId="4" fillId="10" borderId="2" xfId="10" applyFont="1" applyFill="1" applyBorder="1" applyAlignment="1">
      <alignment horizontal="center" vertical="top" wrapText="1"/>
    </xf>
    <xf numFmtId="0" fontId="4" fillId="9" borderId="2" xfId="10" applyFont="1" applyFill="1" applyBorder="1" applyAlignment="1">
      <alignment horizontal="center" vertical="top"/>
    </xf>
    <xf numFmtId="0" fontId="7" fillId="0" borderId="2" xfId="10" applyFont="1" applyBorder="1" applyAlignment="1">
      <alignment wrapText="1"/>
    </xf>
    <xf numFmtId="0" fontId="34" fillId="0" borderId="28" xfId="10" applyFont="1" applyBorder="1" applyAlignment="1">
      <alignment horizontal="center" vertical="top" wrapText="1"/>
    </xf>
    <xf numFmtId="0" fontId="40" fillId="0" borderId="29" xfId="10" applyFont="1" applyBorder="1" applyAlignment="1">
      <alignment horizontal="left" vertical="top" wrapText="1" readingOrder="1"/>
    </xf>
    <xf numFmtId="0" fontId="41" fillId="0" borderId="29" xfId="10" applyFont="1" applyBorder="1" applyAlignment="1">
      <alignment horizontal="center" vertical="top"/>
    </xf>
    <xf numFmtId="49" fontId="41" fillId="0" borderId="29" xfId="10" quotePrefix="1" applyNumberFormat="1" applyFont="1" applyBorder="1" applyAlignment="1">
      <alignment horizontal="left" vertical="top" wrapText="1"/>
    </xf>
    <xf numFmtId="9" fontId="41" fillId="0" borderId="29" xfId="10" applyNumberFormat="1" applyFont="1" applyBorder="1" applyAlignment="1">
      <alignment horizontal="center" vertical="top"/>
    </xf>
    <xf numFmtId="0" fontId="41" fillId="0" borderId="29" xfId="10" applyFont="1" applyBorder="1" applyAlignment="1">
      <alignment horizontal="center" vertical="top" wrapText="1"/>
    </xf>
    <xf numFmtId="0" fontId="41" fillId="0" borderId="0" xfId="10" applyFont="1" applyAlignment="1">
      <alignment vertical="top"/>
    </xf>
    <xf numFmtId="0" fontId="41" fillId="0" borderId="0" xfId="10" applyFont="1"/>
    <xf numFmtId="0" fontId="41" fillId="17" borderId="29" xfId="10" applyFont="1" applyFill="1" applyBorder="1" applyAlignment="1">
      <alignment horizontal="center" vertical="top"/>
    </xf>
    <xf numFmtId="0" fontId="41" fillId="0" borderId="29" xfId="10" quotePrefix="1" applyFont="1" applyBorder="1" applyAlignment="1">
      <alignment horizontal="left" vertical="top" wrapText="1"/>
    </xf>
    <xf numFmtId="0" fontId="41" fillId="17" borderId="18" xfId="10" applyFont="1" applyFill="1" applyBorder="1" applyAlignment="1">
      <alignment horizontal="center" vertical="top"/>
    </xf>
    <xf numFmtId="0" fontId="40" fillId="0" borderId="29" xfId="10" quotePrefix="1" applyFont="1" applyBorder="1" applyAlignment="1">
      <alignment horizontal="left" vertical="top" wrapText="1" readingOrder="1"/>
    </xf>
    <xf numFmtId="0" fontId="41" fillId="0" borderId="0" xfId="10" applyFont="1" applyAlignment="1">
      <alignment vertical="center"/>
    </xf>
    <xf numFmtId="0" fontId="34" fillId="0" borderId="34" xfId="10" applyFont="1" applyBorder="1" applyAlignment="1">
      <alignment horizontal="center" vertical="top" wrapText="1"/>
    </xf>
    <xf numFmtId="0" fontId="41" fillId="0" borderId="35" xfId="10" quotePrefix="1" applyFont="1" applyBorder="1" applyAlignment="1">
      <alignment horizontal="left" vertical="top" wrapText="1"/>
    </xf>
    <xf numFmtId="0" fontId="41" fillId="0" borderId="35" xfId="10" applyFont="1" applyBorder="1" applyAlignment="1">
      <alignment horizontal="center" vertical="top" wrapText="1"/>
    </xf>
    <xf numFmtId="0" fontId="41" fillId="0" borderId="35" xfId="10" applyFont="1" applyBorder="1" applyAlignment="1">
      <alignment horizontal="center" vertical="top"/>
    </xf>
    <xf numFmtId="0" fontId="42" fillId="0" borderId="35" xfId="10" applyFont="1" applyBorder="1" applyAlignment="1">
      <alignment horizontal="center" vertical="top" wrapText="1"/>
    </xf>
    <xf numFmtId="0" fontId="34" fillId="0" borderId="2" xfId="10" applyFont="1" applyBorder="1" applyAlignment="1">
      <alignment horizontal="center" vertical="top" wrapText="1"/>
    </xf>
    <xf numFmtId="0" fontId="40" fillId="0" borderId="2" xfId="10" applyFont="1" applyBorder="1" applyAlignment="1">
      <alignment horizontal="left" vertical="top" wrapText="1" readingOrder="1"/>
    </xf>
    <xf numFmtId="0" fontId="35" fillId="0" borderId="2" xfId="10" applyFont="1" applyBorder="1" applyAlignment="1">
      <alignment horizontal="center" vertical="top"/>
    </xf>
    <xf numFmtId="49" fontId="41" fillId="0" borderId="2" xfId="10" quotePrefix="1" applyNumberFormat="1" applyFont="1" applyBorder="1" applyAlignment="1">
      <alignment horizontal="center" vertical="top" wrapText="1"/>
    </xf>
    <xf numFmtId="9" fontId="41" fillId="0" borderId="2" xfId="10" applyNumberFormat="1" applyFont="1" applyBorder="1" applyAlignment="1">
      <alignment horizontal="center" vertical="top"/>
    </xf>
    <xf numFmtId="0" fontId="35" fillId="0" borderId="2" xfId="10" applyFont="1" applyBorder="1" applyAlignment="1">
      <alignment horizontal="center" vertical="top" wrapText="1"/>
    </xf>
    <xf numFmtId="0" fontId="41" fillId="0" borderId="2" xfId="10" applyFont="1" applyBorder="1" applyAlignment="1">
      <alignment horizontal="center" vertical="top" wrapText="1"/>
    </xf>
    <xf numFmtId="0" fontId="41" fillId="0" borderId="2" xfId="10" quotePrefix="1" applyFont="1" applyBorder="1" applyAlignment="1">
      <alignment horizontal="center" vertical="top" wrapText="1"/>
    </xf>
    <xf numFmtId="0" fontId="41" fillId="0" borderId="2" xfId="10" applyFont="1" applyBorder="1" applyAlignment="1">
      <alignment horizontal="left" vertical="top" wrapText="1"/>
    </xf>
    <xf numFmtId="0" fontId="40" fillId="0" borderId="2" xfId="10" applyFont="1" applyBorder="1" applyAlignment="1">
      <alignment horizontal="left" vertical="top" readingOrder="1"/>
    </xf>
    <xf numFmtId="0" fontId="35" fillId="0" borderId="2" xfId="10" applyFont="1" applyBorder="1" applyAlignment="1">
      <alignment horizontal="left" vertical="top"/>
    </xf>
    <xf numFmtId="0" fontId="42" fillId="0" borderId="2" xfId="10" applyFont="1" applyBorder="1" applyAlignment="1">
      <alignment horizontal="center" vertical="top" wrapText="1"/>
    </xf>
    <xf numFmtId="0" fontId="35" fillId="0" borderId="0" xfId="10" applyFont="1" applyAlignment="1">
      <alignment horizontal="left" vertical="center"/>
    </xf>
    <xf numFmtId="0" fontId="35" fillId="0" borderId="0" xfId="10" applyFont="1" applyAlignment="1">
      <alignment horizontal="center" vertical="center"/>
    </xf>
    <xf numFmtId="0" fontId="13" fillId="0" borderId="8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5" fillId="9" borderId="2" xfId="7" applyFont="1" applyFill="1" applyBorder="1" applyAlignment="1">
      <alignment horizontal="left" vertical="top"/>
    </xf>
    <xf numFmtId="0" fontId="5" fillId="10" borderId="2" xfId="7" applyFont="1" applyFill="1" applyBorder="1" applyAlignment="1">
      <alignment horizontal="left" vertical="top"/>
    </xf>
    <xf numFmtId="0" fontId="5" fillId="11" borderId="2" xfId="7" applyFont="1" applyFill="1" applyBorder="1" applyAlignment="1">
      <alignment horizontal="left" vertical="top"/>
    </xf>
    <xf numFmtId="0" fontId="5" fillId="3" borderId="2" xfId="7" applyFont="1" applyFill="1" applyBorder="1" applyAlignment="1">
      <alignment horizontal="left" vertical="top"/>
    </xf>
    <xf numFmtId="0" fontId="4" fillId="12" borderId="2" xfId="7" applyFont="1" applyFill="1" applyBorder="1" applyAlignment="1">
      <alignment horizontal="center" vertical="center"/>
    </xf>
    <xf numFmtId="0" fontId="4" fillId="12" borderId="7" xfId="7" applyFont="1" applyFill="1" applyBorder="1" applyAlignment="1">
      <alignment horizontal="center"/>
    </xf>
    <xf numFmtId="0" fontId="4" fillId="12" borderId="22" xfId="7" applyFont="1" applyFill="1" applyBorder="1" applyAlignment="1">
      <alignment horizontal="center"/>
    </xf>
    <xf numFmtId="0" fontId="4" fillId="12" borderId="2" xfId="7" applyFont="1" applyFill="1" applyBorder="1" applyAlignment="1">
      <alignment horizontal="center"/>
    </xf>
    <xf numFmtId="0" fontId="5" fillId="7" borderId="2" xfId="7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34" fillId="14" borderId="8" xfId="10" applyFont="1" applyFill="1" applyBorder="1" applyAlignment="1">
      <alignment horizontal="center" vertical="center"/>
    </xf>
    <xf numFmtId="0" fontId="34" fillId="14" borderId="9" xfId="10" applyFont="1" applyFill="1" applyBorder="1" applyAlignment="1">
      <alignment horizontal="center" vertical="center"/>
    </xf>
    <xf numFmtId="0" fontId="34" fillId="14" borderId="21" xfId="10" applyFont="1" applyFill="1" applyBorder="1" applyAlignment="1">
      <alignment horizontal="center" vertical="center"/>
    </xf>
    <xf numFmtId="0" fontId="7" fillId="0" borderId="6" xfId="10" applyFont="1" applyBorder="1" applyAlignment="1">
      <alignment horizontal="center" vertical="top" wrapText="1"/>
    </xf>
    <xf numFmtId="0" fontId="7" fillId="0" borderId="5" xfId="10" applyFont="1" applyBorder="1" applyAlignment="1">
      <alignment horizontal="center" vertical="top" wrapText="1"/>
    </xf>
    <xf numFmtId="0" fontId="7" fillId="0" borderId="3" xfId="10" applyFont="1" applyBorder="1" applyAlignment="1">
      <alignment horizontal="center" vertical="top" wrapText="1"/>
    </xf>
    <xf numFmtId="14" fontId="20" fillId="0" borderId="2" xfId="10" applyNumberFormat="1" applyFont="1" applyBorder="1" applyAlignment="1">
      <alignment horizontal="center" vertical="center"/>
    </xf>
    <xf numFmtId="0" fontId="34" fillId="0" borderId="30" xfId="10" applyFont="1" applyBorder="1" applyAlignment="1">
      <alignment horizontal="center" vertical="center"/>
    </xf>
    <xf numFmtId="0" fontId="34" fillId="0" borderId="31" xfId="10" applyFont="1" applyBorder="1" applyAlignment="1">
      <alignment horizontal="center" vertical="center"/>
    </xf>
    <xf numFmtId="0" fontId="34" fillId="0" borderId="32" xfId="10" applyFont="1" applyBorder="1" applyAlignment="1">
      <alignment horizontal="center" vertical="center"/>
    </xf>
    <xf numFmtId="0" fontId="37" fillId="13" borderId="2" xfId="10" applyFont="1" applyFill="1" applyBorder="1" applyAlignment="1">
      <alignment horizontal="center" vertical="center" wrapText="1"/>
    </xf>
    <xf numFmtId="0" fontId="37" fillId="13" borderId="2" xfId="10" applyFont="1" applyFill="1" applyBorder="1" applyAlignment="1">
      <alignment horizontal="center" vertical="center"/>
    </xf>
    <xf numFmtId="0" fontId="34" fillId="0" borderId="24" xfId="10" applyFont="1" applyBorder="1" applyAlignment="1">
      <alignment horizontal="center" vertical="center"/>
    </xf>
    <xf numFmtId="0" fontId="34" fillId="0" borderId="25" xfId="10" applyFont="1" applyBorder="1" applyAlignment="1">
      <alignment horizontal="center" vertical="center"/>
    </xf>
    <xf numFmtId="0" fontId="34" fillId="0" borderId="26" xfId="10" applyFont="1" applyBorder="1" applyAlignment="1">
      <alignment horizontal="center" vertical="center"/>
    </xf>
    <xf numFmtId="0" fontId="34" fillId="0" borderId="28" xfId="10" applyFont="1" applyBorder="1" applyAlignment="1">
      <alignment horizontal="center" vertical="center"/>
    </xf>
    <xf numFmtId="0" fontId="34" fillId="0" borderId="29" xfId="10" applyFont="1" applyBorder="1" applyAlignment="1">
      <alignment horizontal="center" vertical="center"/>
    </xf>
    <xf numFmtId="0" fontId="34" fillId="0" borderId="17" xfId="10" applyFont="1" applyBorder="1" applyAlignment="1">
      <alignment horizontal="center" vertical="center"/>
    </xf>
    <xf numFmtId="0" fontId="18" fillId="0" borderId="25" xfId="10" applyFont="1" applyBorder="1" applyAlignment="1">
      <alignment horizontal="center" vertical="center"/>
    </xf>
    <xf numFmtId="0" fontId="18" fillId="0" borderId="25" xfId="10" applyFont="1" applyBorder="1" applyAlignment="1">
      <alignment horizontal="center" vertical="center" wrapText="1"/>
    </xf>
    <xf numFmtId="0" fontId="18" fillId="0" borderId="27" xfId="10" applyFont="1" applyBorder="1" applyAlignment="1">
      <alignment horizontal="center" vertical="center" wrapText="1"/>
    </xf>
    <xf numFmtId="0" fontId="34" fillId="0" borderId="29" xfId="10" applyFont="1" applyBorder="1" applyAlignment="1">
      <alignment horizontal="center" vertical="center" wrapText="1"/>
    </xf>
    <xf numFmtId="0" fontId="18" fillId="0" borderId="29" xfId="10" applyFont="1" applyBorder="1" applyAlignment="1">
      <alignment horizontal="center" vertical="center"/>
    </xf>
    <xf numFmtId="0" fontId="18" fillId="0" borderId="29" xfId="10" applyFont="1" applyBorder="1" applyAlignment="1">
      <alignment horizontal="center" vertical="center" wrapText="1"/>
    </xf>
    <xf numFmtId="0" fontId="18" fillId="0" borderId="18" xfId="10" applyFont="1" applyBorder="1" applyAlignment="1">
      <alignment horizontal="center" vertical="center" wrapText="1"/>
    </xf>
    <xf numFmtId="14" fontId="18" fillId="0" borderId="29" xfId="10" quotePrefix="1" applyNumberFormat="1" applyFont="1" applyBorder="1" applyAlignment="1">
      <alignment horizontal="center" vertical="center" wrapText="1"/>
    </xf>
    <xf numFmtId="14" fontId="18" fillId="0" borderId="18" xfId="10" applyNumberFormat="1" applyFont="1" applyBorder="1" applyAlignment="1">
      <alignment horizontal="center" vertical="center" wrapText="1"/>
    </xf>
    <xf numFmtId="0" fontId="20" fillId="0" borderId="2" xfId="10" applyFont="1" applyBorder="1" applyAlignment="1">
      <alignment horizontal="center" vertical="center"/>
    </xf>
    <xf numFmtId="0" fontId="18" fillId="14" borderId="8" xfId="10" applyFont="1" applyFill="1" applyBorder="1" applyAlignment="1">
      <alignment horizontal="center" vertical="center"/>
    </xf>
    <xf numFmtId="0" fontId="18" fillId="14" borderId="9" xfId="10" applyFont="1" applyFill="1" applyBorder="1" applyAlignment="1">
      <alignment horizontal="center" vertical="center"/>
    </xf>
    <xf numFmtId="0" fontId="18" fillId="14" borderId="21" xfId="10" applyFont="1" applyFill="1" applyBorder="1" applyAlignment="1">
      <alignment horizontal="center" vertical="center"/>
    </xf>
    <xf numFmtId="0" fontId="21" fillId="0" borderId="30" xfId="10" applyFont="1" applyBorder="1" applyAlignment="1">
      <alignment horizontal="center" vertical="center"/>
    </xf>
    <xf numFmtId="0" fontId="21" fillId="0" borderId="31" xfId="10" applyFont="1" applyBorder="1" applyAlignment="1">
      <alignment horizontal="center" vertical="center"/>
    </xf>
    <xf numFmtId="0" fontId="21" fillId="0" borderId="32" xfId="10" applyFont="1" applyBorder="1" applyAlignment="1">
      <alignment horizontal="center" vertical="center"/>
    </xf>
    <xf numFmtId="0" fontId="22" fillId="13" borderId="2" xfId="10" applyFont="1" applyFill="1" applyBorder="1" applyAlignment="1">
      <alignment horizontal="center" vertical="center" wrapText="1"/>
    </xf>
    <xf numFmtId="0" fontId="22" fillId="13" borderId="2" xfId="10" applyFont="1" applyFill="1" applyBorder="1" applyAlignment="1">
      <alignment horizontal="center" vertical="center"/>
    </xf>
    <xf numFmtId="0" fontId="23" fillId="13" borderId="2" xfId="10" applyFont="1" applyFill="1" applyBorder="1" applyAlignment="1">
      <alignment horizontal="center" vertical="center" wrapText="1"/>
    </xf>
    <xf numFmtId="0" fontId="7" fillId="0" borderId="24" xfId="10" applyFont="1" applyBorder="1" applyAlignment="1">
      <alignment horizontal="center" vertical="center"/>
    </xf>
    <xf numFmtId="0" fontId="7" fillId="0" borderId="25" xfId="10" applyFont="1" applyBorder="1" applyAlignment="1">
      <alignment horizontal="center" vertical="center"/>
    </xf>
    <xf numFmtId="0" fontId="7" fillId="0" borderId="26" xfId="10" applyFont="1" applyBorder="1" applyAlignment="1">
      <alignment horizontal="center" vertical="center"/>
    </xf>
    <xf numFmtId="0" fontId="7" fillId="0" borderId="28" xfId="10" applyFont="1" applyBorder="1" applyAlignment="1">
      <alignment horizontal="center" vertical="center"/>
    </xf>
    <xf numFmtId="0" fontId="7" fillId="0" borderId="29" xfId="10" applyFont="1" applyBorder="1" applyAlignment="1">
      <alignment horizontal="center" vertical="center"/>
    </xf>
    <xf numFmtId="0" fontId="7" fillId="0" borderId="17" xfId="10" applyFont="1" applyBorder="1" applyAlignment="1">
      <alignment horizontal="center" vertical="center"/>
    </xf>
  </cellXfs>
  <cellStyles count="11">
    <cellStyle name="Normal" xfId="0" builtinId="0"/>
    <cellStyle name="Normal 2" xfId="1"/>
    <cellStyle name="Normal 2 2" xfId="2"/>
    <cellStyle name="Normal 2 2 2" xfId="3"/>
    <cellStyle name="Normal 2 2 2 2" xfId="4"/>
    <cellStyle name="Normal 2 2 3" xfId="5"/>
    <cellStyle name="Normal 3" xfId="10"/>
    <cellStyle name="Percent 2" xfId="6"/>
    <cellStyle name="ปกติ 2" xfId="7"/>
    <cellStyle name="ปกติ 3" xfId="8"/>
    <cellStyle name="เปอร์เซ็นต์ 2" xfId="9"/>
  </cellStyles>
  <dxfs count="110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948367</xdr:colOff>
      <xdr:row>1</xdr:row>
      <xdr:rowOff>91441</xdr:rowOff>
    </xdr:from>
    <xdr:to>
      <xdr:col>2</xdr:col>
      <xdr:colOff>336016</xdr:colOff>
      <xdr:row>4</xdr:row>
      <xdr:rowOff>209874</xdr:rowOff>
    </xdr:to>
    <xdr:pic>
      <xdr:nvPicPr>
        <xdr:cNvPr id="2" name="Picture 2" descr="ธนาคารเพื่อการเกษตรและสหกรณ์การเกษตร - วิกิพีเดีย">
          <a:extLst>
            <a:ext uri="{FF2B5EF4-FFF2-40B4-BE49-F238E27FC236}">
              <a16:creationId xmlns:a16="http://schemas.microsoft.com/office/drawing/2014/main" xmlns="" id="{D8953ED2-A02A-479E-BDBC-56004184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6692" y="358141"/>
          <a:ext cx="1083099" cy="74708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95250</xdr:rowOff>
    </xdr:from>
    <xdr:ext cx="809625" cy="828675"/>
    <xdr:pic>
      <xdr:nvPicPr>
        <xdr:cNvPr id="2" name="image1.png" descr="ธนาคารเพื่อการเกษตรและสหกรณ์การเกษตร - วิกิพีเดีย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95250"/>
          <a:ext cx="809625" cy="8286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95250</xdr:rowOff>
    </xdr:from>
    <xdr:ext cx="809625" cy="828675"/>
    <xdr:pic>
      <xdr:nvPicPr>
        <xdr:cNvPr id="2" name="image1.png" descr="ธนาคารเพื่อการเกษตรและสหกรณ์การเกษตร - วิกิพีเดีย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95250"/>
          <a:ext cx="809625" cy="8286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1292678</xdr:colOff>
      <xdr:row>0</xdr:row>
      <xdr:rowOff>68035</xdr:rowOff>
    </xdr:from>
    <xdr:to>
      <xdr:col>2</xdr:col>
      <xdr:colOff>1087</xdr:colOff>
      <xdr:row>2</xdr:row>
      <xdr:rowOff>353784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E4D3A081-9DAF-4E5E-A6F9-BA58A1C8133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8128" y="68035"/>
          <a:ext cx="1670684" cy="1609724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122464</xdr:colOff>
      <xdr:row>5</xdr:row>
      <xdr:rowOff>81643</xdr:rowOff>
    </xdr:from>
    <xdr:to>
      <xdr:col>28</xdr:col>
      <xdr:colOff>294031</xdr:colOff>
      <xdr:row>15</xdr:row>
      <xdr:rowOff>419553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EC452A4D-53E6-400D-BFAB-7411CFEF10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7391"/>
        <a:stretch/>
      </xdr:blipFill>
      <xdr:spPr>
        <a:xfrm>
          <a:off x="17181739" y="2796268"/>
          <a:ext cx="9925167" cy="61640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1292678</xdr:colOff>
      <xdr:row>0</xdr:row>
      <xdr:rowOff>68035</xdr:rowOff>
    </xdr:from>
    <xdr:to>
      <xdr:col>2</xdr:col>
      <xdr:colOff>1087</xdr:colOff>
      <xdr:row>2</xdr:row>
      <xdr:rowOff>165100</xdr:rowOff>
    </xdr:to>
    <xdr:pic>
      <xdr:nvPicPr>
        <xdr:cNvPr id="2" name="Picture 1" descr="ธนาคารเพื่อการเกษตรและสหกรณ์การเกษตร - วิกิพีเดีย">
          <a:extLst>
            <a:ext uri="{FF2B5EF4-FFF2-40B4-BE49-F238E27FC236}">
              <a16:creationId xmlns="" xmlns:a16="http://schemas.microsoft.com/office/drawing/2014/main" id="{4C6D470E-E9BF-4163-B6A2-CD47F8B15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8128" y="68035"/>
          <a:ext cx="1670684" cy="142104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158748</xdr:colOff>
      <xdr:row>33</xdr:row>
      <xdr:rowOff>571500</xdr:rowOff>
    </xdr:from>
    <xdr:to>
      <xdr:col>27</xdr:col>
      <xdr:colOff>200963</xdr:colOff>
      <xdr:row>49</xdr:row>
      <xdr:rowOff>6893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EE81E760-2071-4027-B545-1CDF1ED13C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7391"/>
        <a:stretch/>
      </xdr:blipFill>
      <xdr:spPr>
        <a:xfrm>
          <a:off x="17827623" y="21431250"/>
          <a:ext cx="8576615" cy="4864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</sheetPr>
  <dimension ref="A1:M33"/>
  <sheetViews>
    <sheetView zoomScale="59" zoomScaleNormal="59" workbookViewId="0">
      <selection activeCell="G3" sqref="G3"/>
    </sheetView>
  </sheetViews>
  <sheetFormatPr defaultRowHeight="14.25"/>
  <cols>
    <col min="1" max="1" width="24.125" customWidth="1"/>
    <col min="2" max="2" width="22.25" customWidth="1"/>
    <col min="3" max="3" width="28.75" customWidth="1"/>
    <col min="4" max="4" width="30.75" bestFit="1" customWidth="1"/>
    <col min="5" max="5" width="30.125" customWidth="1"/>
    <col min="6" max="6" width="36.5" customWidth="1"/>
    <col min="7" max="7" width="33.625" customWidth="1"/>
    <col min="9" max="9" width="19.25" customWidth="1"/>
    <col min="10" max="10" width="25.25" customWidth="1"/>
    <col min="12" max="12" width="18.25" customWidth="1"/>
    <col min="14" max="18" width="8.75" bestFit="1" customWidth="1"/>
    <col min="19" max="19" width="8.75" customWidth="1"/>
  </cols>
  <sheetData>
    <row r="1" spans="1:13" ht="21">
      <c r="A1" s="222"/>
      <c r="B1" s="223"/>
      <c r="C1" s="223"/>
      <c r="D1" s="223"/>
      <c r="E1" s="223"/>
      <c r="F1" s="223"/>
      <c r="G1" s="223"/>
      <c r="H1" s="15"/>
      <c r="I1" s="16"/>
      <c r="J1" s="16"/>
      <c r="K1" s="16"/>
      <c r="L1" s="16"/>
      <c r="M1" s="16"/>
    </row>
    <row r="2" spans="1:13" ht="14.25" customHeight="1">
      <c r="A2" s="17"/>
      <c r="B2" s="18"/>
      <c r="C2" s="18"/>
      <c r="D2" s="18"/>
      <c r="E2" s="19" t="s">
        <v>70</v>
      </c>
      <c r="F2" s="20" t="s">
        <v>65</v>
      </c>
      <c r="G2" s="21" t="s">
        <v>302</v>
      </c>
      <c r="H2" s="22"/>
      <c r="I2" s="16"/>
      <c r="J2" s="16"/>
      <c r="K2" s="16"/>
      <c r="L2" s="16"/>
      <c r="M2" s="16"/>
    </row>
    <row r="3" spans="1:13" ht="14.25" customHeight="1">
      <c r="A3" s="23"/>
      <c r="B3" s="24"/>
      <c r="C3" s="24"/>
      <c r="D3" s="24"/>
      <c r="E3" s="25"/>
      <c r="F3" s="26"/>
      <c r="G3" s="27"/>
      <c r="H3" s="22"/>
      <c r="I3" s="16"/>
      <c r="J3" s="16"/>
      <c r="K3" s="16"/>
      <c r="L3" s="16"/>
      <c r="M3" s="16"/>
    </row>
    <row r="4" spans="1:13" ht="21" customHeight="1">
      <c r="A4" s="23"/>
      <c r="B4" s="24"/>
      <c r="C4" s="24"/>
      <c r="D4" s="24"/>
      <c r="E4" s="28"/>
      <c r="F4" s="29" t="s">
        <v>66</v>
      </c>
      <c r="G4" s="30" t="s">
        <v>69</v>
      </c>
      <c r="H4" s="31"/>
      <c r="I4" s="16"/>
      <c r="J4" s="16"/>
      <c r="K4" s="16"/>
      <c r="L4" s="16"/>
      <c r="M4" s="16"/>
    </row>
    <row r="5" spans="1:13" ht="21" customHeight="1">
      <c r="A5" s="23"/>
      <c r="B5" s="24"/>
      <c r="C5" s="24"/>
      <c r="D5" s="24"/>
      <c r="E5" s="32"/>
      <c r="F5" s="29" t="s">
        <v>67</v>
      </c>
      <c r="G5" s="33">
        <v>244300</v>
      </c>
      <c r="H5" s="31"/>
      <c r="I5" s="16"/>
      <c r="J5" s="16"/>
      <c r="K5" s="16"/>
      <c r="L5" s="16"/>
      <c r="M5" s="16"/>
    </row>
    <row r="6" spans="1:13" ht="45.75" customHeight="1">
      <c r="A6" s="34"/>
      <c r="B6" s="35"/>
      <c r="C6" s="35"/>
      <c r="D6" s="35"/>
      <c r="E6" s="36" t="s">
        <v>68</v>
      </c>
      <c r="F6" s="29" t="s">
        <v>71</v>
      </c>
      <c r="G6" s="33" t="s">
        <v>72</v>
      </c>
      <c r="H6" s="31"/>
      <c r="I6" s="16"/>
      <c r="J6" s="16"/>
      <c r="K6" s="16"/>
      <c r="L6" s="16"/>
      <c r="M6" s="16"/>
    </row>
    <row r="7" spans="1:13" ht="28.5">
      <c r="A7" s="224" t="s">
        <v>73</v>
      </c>
      <c r="B7" s="224"/>
      <c r="C7" s="224"/>
      <c r="D7" s="224"/>
      <c r="E7" s="224"/>
      <c r="F7" s="224"/>
      <c r="G7" s="224"/>
    </row>
    <row r="8" spans="1:13" s="38" customFormat="1" ht="32.25" customHeight="1">
      <c r="A8" s="37" t="s">
        <v>74</v>
      </c>
      <c r="H8" s="39"/>
      <c r="I8" s="40"/>
    </row>
    <row r="9" spans="1:13" ht="21">
      <c r="A9" s="225" t="s">
        <v>75</v>
      </c>
      <c r="B9" s="225" t="s">
        <v>76</v>
      </c>
      <c r="C9" s="225"/>
      <c r="D9" s="225" t="s">
        <v>77</v>
      </c>
      <c r="E9" s="225" t="s">
        <v>78</v>
      </c>
      <c r="F9" s="225"/>
      <c r="G9" s="225" t="s">
        <v>79</v>
      </c>
      <c r="H9" s="41"/>
      <c r="I9" s="226" t="s">
        <v>75</v>
      </c>
      <c r="J9" s="228" t="s">
        <v>80</v>
      </c>
      <c r="K9" s="229"/>
      <c r="L9" s="230"/>
    </row>
    <row r="10" spans="1:13" ht="63">
      <c r="A10" s="225"/>
      <c r="B10" s="42" t="s">
        <v>81</v>
      </c>
      <c r="C10" s="42" t="s">
        <v>82</v>
      </c>
      <c r="D10" s="225"/>
      <c r="E10" s="42" t="s">
        <v>83</v>
      </c>
      <c r="F10" s="42" t="s">
        <v>84</v>
      </c>
      <c r="G10" s="225"/>
      <c r="H10" s="41"/>
      <c r="I10" s="227"/>
      <c r="J10" s="43" t="s">
        <v>85</v>
      </c>
      <c r="K10" s="228" t="s">
        <v>86</v>
      </c>
      <c r="L10" s="230"/>
    </row>
    <row r="11" spans="1:13" ht="75">
      <c r="A11" s="44" t="s">
        <v>87</v>
      </c>
      <c r="B11" s="45" t="s">
        <v>88</v>
      </c>
      <c r="C11" s="45" t="s">
        <v>89</v>
      </c>
      <c r="D11" s="46" t="s">
        <v>90</v>
      </c>
      <c r="E11" s="47" t="s">
        <v>91</v>
      </c>
      <c r="F11" s="47" t="s">
        <v>92</v>
      </c>
      <c r="G11" s="48" t="s">
        <v>93</v>
      </c>
      <c r="H11" s="41"/>
      <c r="I11" s="44" t="s">
        <v>87</v>
      </c>
      <c r="J11" s="49" t="s">
        <v>94</v>
      </c>
      <c r="K11" s="220" t="s">
        <v>95</v>
      </c>
      <c r="L11" s="221"/>
    </row>
    <row r="12" spans="1:13" ht="75">
      <c r="A12" s="50" t="s">
        <v>96</v>
      </c>
      <c r="B12" s="45" t="s">
        <v>97</v>
      </c>
      <c r="C12" s="45" t="s">
        <v>98</v>
      </c>
      <c r="D12" s="46" t="s">
        <v>99</v>
      </c>
      <c r="E12" s="47" t="s">
        <v>100</v>
      </c>
      <c r="F12" s="47" t="s">
        <v>101</v>
      </c>
      <c r="G12" s="48" t="s">
        <v>102</v>
      </c>
      <c r="H12" s="41"/>
      <c r="I12" s="50" t="s">
        <v>96</v>
      </c>
      <c r="J12" s="51" t="s">
        <v>103</v>
      </c>
      <c r="K12" s="220" t="s">
        <v>104</v>
      </c>
      <c r="L12" s="221"/>
    </row>
    <row r="13" spans="1:13" ht="75">
      <c r="A13" s="52" t="s">
        <v>105</v>
      </c>
      <c r="B13" s="45" t="s">
        <v>106</v>
      </c>
      <c r="C13" s="45" t="s">
        <v>107</v>
      </c>
      <c r="D13" s="46" t="s">
        <v>108</v>
      </c>
      <c r="E13" s="47" t="s">
        <v>109</v>
      </c>
      <c r="F13" s="47" t="s">
        <v>110</v>
      </c>
      <c r="G13" s="48" t="s">
        <v>111</v>
      </c>
      <c r="H13" s="41"/>
      <c r="I13" s="52" t="s">
        <v>105</v>
      </c>
      <c r="J13" s="51" t="s">
        <v>112</v>
      </c>
      <c r="K13" s="220" t="s">
        <v>113</v>
      </c>
      <c r="L13" s="221"/>
    </row>
    <row r="14" spans="1:13" ht="75">
      <c r="A14" s="53" t="s">
        <v>114</v>
      </c>
      <c r="B14" s="45" t="s">
        <v>115</v>
      </c>
      <c r="C14" s="48" t="s">
        <v>116</v>
      </c>
      <c r="D14" s="46" t="s">
        <v>117</v>
      </c>
      <c r="E14" s="47" t="s">
        <v>118</v>
      </c>
      <c r="F14" s="47" t="s">
        <v>109</v>
      </c>
      <c r="G14" s="48" t="s">
        <v>119</v>
      </c>
      <c r="H14" s="41"/>
      <c r="I14" s="53" t="s">
        <v>114</v>
      </c>
      <c r="J14" s="51" t="s">
        <v>120</v>
      </c>
      <c r="K14" s="220" t="s">
        <v>121</v>
      </c>
      <c r="L14" s="221"/>
    </row>
    <row r="15" spans="1:13" ht="78" customHeight="1">
      <c r="A15" s="54" t="s">
        <v>122</v>
      </c>
      <c r="B15" s="45" t="s">
        <v>123</v>
      </c>
      <c r="C15" s="48" t="s">
        <v>124</v>
      </c>
      <c r="D15" s="46" t="s">
        <v>125</v>
      </c>
      <c r="E15" s="47" t="s">
        <v>126</v>
      </c>
      <c r="F15" s="47" t="s">
        <v>126</v>
      </c>
      <c r="G15" s="48" t="s">
        <v>127</v>
      </c>
      <c r="H15" s="41"/>
      <c r="I15" s="54" t="s">
        <v>122</v>
      </c>
      <c r="J15" s="51" t="s">
        <v>128</v>
      </c>
      <c r="K15" s="220" t="s">
        <v>129</v>
      </c>
      <c r="L15" s="221"/>
    </row>
    <row r="16" spans="1:13" ht="21">
      <c r="A16" s="55"/>
      <c r="B16" s="55"/>
      <c r="C16" s="56"/>
      <c r="D16" s="49"/>
      <c r="E16" s="57"/>
      <c r="F16" s="57"/>
      <c r="G16" s="56"/>
      <c r="H16" s="41"/>
      <c r="I16" s="58"/>
    </row>
    <row r="17" spans="1:9" ht="21">
      <c r="A17" s="59"/>
      <c r="B17" s="59"/>
      <c r="C17" s="59"/>
      <c r="D17" s="59"/>
      <c r="E17" s="59"/>
      <c r="F17" s="59"/>
      <c r="G17" s="59"/>
      <c r="H17" s="59"/>
      <c r="I17" s="59"/>
    </row>
    <row r="18" spans="1:9" ht="21">
      <c r="A18" s="60"/>
      <c r="B18" s="235" t="s">
        <v>130</v>
      </c>
      <c r="C18" s="235"/>
      <c r="D18" s="235"/>
      <c r="E18" s="235"/>
      <c r="F18" s="235"/>
      <c r="G18" s="59"/>
      <c r="H18" s="59"/>
      <c r="I18" s="59"/>
    </row>
    <row r="19" spans="1:9" ht="42">
      <c r="A19" s="60" t="s">
        <v>131</v>
      </c>
      <c r="B19" s="60" t="s">
        <v>132</v>
      </c>
      <c r="C19" s="60" t="s">
        <v>133</v>
      </c>
      <c r="D19" s="60" t="s">
        <v>134</v>
      </c>
      <c r="E19" s="60" t="s">
        <v>135</v>
      </c>
      <c r="F19" s="60" t="s">
        <v>136</v>
      </c>
      <c r="G19" s="61"/>
      <c r="H19" s="59"/>
      <c r="I19" s="59"/>
    </row>
    <row r="20" spans="1:9" ht="21">
      <c r="A20" s="62" t="s">
        <v>137</v>
      </c>
      <c r="B20" s="63" t="s">
        <v>138</v>
      </c>
      <c r="C20" s="64" t="s">
        <v>139</v>
      </c>
      <c r="D20" s="64" t="s">
        <v>140</v>
      </c>
      <c r="E20" s="65" t="s">
        <v>141</v>
      </c>
      <c r="F20" s="65" t="s">
        <v>142</v>
      </c>
      <c r="G20" s="59"/>
      <c r="H20" s="59"/>
      <c r="I20" s="59"/>
    </row>
    <row r="21" spans="1:9" ht="21">
      <c r="A21" s="66" t="s">
        <v>143</v>
      </c>
      <c r="B21" s="67" t="s">
        <v>144</v>
      </c>
      <c r="C21" s="63" t="s">
        <v>145</v>
      </c>
      <c r="D21" s="64" t="s">
        <v>146</v>
      </c>
      <c r="E21" s="64" t="s">
        <v>147</v>
      </c>
      <c r="F21" s="65" t="s">
        <v>141</v>
      </c>
      <c r="G21" s="59"/>
      <c r="H21" s="59"/>
      <c r="I21" s="59"/>
    </row>
    <row r="22" spans="1:9" ht="21">
      <c r="A22" s="66" t="s">
        <v>148</v>
      </c>
      <c r="B22" s="67" t="s">
        <v>149</v>
      </c>
      <c r="C22" s="63" t="s">
        <v>150</v>
      </c>
      <c r="D22" s="63" t="s">
        <v>151</v>
      </c>
      <c r="E22" s="64" t="s">
        <v>146</v>
      </c>
      <c r="F22" s="64" t="s">
        <v>140</v>
      </c>
      <c r="G22" s="59"/>
      <c r="H22" s="59"/>
      <c r="I22" s="59"/>
    </row>
    <row r="23" spans="1:9" ht="21">
      <c r="A23" s="66" t="s">
        <v>152</v>
      </c>
      <c r="B23" s="68" t="s">
        <v>153</v>
      </c>
      <c r="C23" s="67" t="s">
        <v>144</v>
      </c>
      <c r="D23" s="63" t="s">
        <v>150</v>
      </c>
      <c r="E23" s="63" t="s">
        <v>145</v>
      </c>
      <c r="F23" s="64" t="s">
        <v>139</v>
      </c>
      <c r="G23" s="69"/>
      <c r="H23" s="59"/>
      <c r="I23" s="59"/>
    </row>
    <row r="24" spans="1:9" ht="21">
      <c r="A24" s="66" t="s">
        <v>154</v>
      </c>
      <c r="B24" s="68" t="s">
        <v>155</v>
      </c>
      <c r="C24" s="68" t="s">
        <v>156</v>
      </c>
      <c r="D24" s="67" t="s">
        <v>149</v>
      </c>
      <c r="E24" s="67" t="s">
        <v>144</v>
      </c>
      <c r="F24" s="63" t="s">
        <v>138</v>
      </c>
      <c r="G24" s="59"/>
      <c r="H24" s="59"/>
      <c r="I24" s="59"/>
    </row>
    <row r="25" spans="1:9" ht="21">
      <c r="A25" s="59"/>
      <c r="B25" s="59"/>
      <c r="C25" s="59"/>
      <c r="D25" s="59"/>
      <c r="E25" s="59"/>
      <c r="F25" s="59"/>
      <c r="G25" s="59"/>
      <c r="H25" s="59"/>
      <c r="I25" s="59"/>
    </row>
    <row r="26" spans="1:9" ht="21">
      <c r="A26" s="59"/>
      <c r="B26" s="59"/>
      <c r="C26" s="59"/>
      <c r="D26" s="59"/>
      <c r="E26" s="59"/>
      <c r="F26" s="59"/>
      <c r="G26" s="59"/>
      <c r="H26" s="59"/>
      <c r="I26" s="59"/>
    </row>
    <row r="27" spans="1:9" ht="21">
      <c r="A27" s="236" t="s">
        <v>157</v>
      </c>
      <c r="B27" s="237"/>
      <c r="C27" s="238" t="s">
        <v>158</v>
      </c>
      <c r="D27" s="238"/>
      <c r="E27" s="238"/>
      <c r="F27" s="238"/>
      <c r="G27" s="238"/>
      <c r="H27" s="238"/>
      <c r="I27" s="238"/>
    </row>
    <row r="28" spans="1:9" ht="21">
      <c r="A28" s="70" t="s">
        <v>159</v>
      </c>
      <c r="B28" s="71" t="s">
        <v>160</v>
      </c>
      <c r="C28" s="239" t="s">
        <v>161</v>
      </c>
      <c r="D28" s="239"/>
      <c r="E28" s="239"/>
      <c r="F28" s="239"/>
      <c r="G28" s="239"/>
      <c r="H28" s="239"/>
      <c r="I28" s="239"/>
    </row>
    <row r="29" spans="1:9" ht="21">
      <c r="A29" s="72" t="s">
        <v>162</v>
      </c>
      <c r="B29" s="73" t="s">
        <v>163</v>
      </c>
      <c r="C29" s="231" t="s">
        <v>164</v>
      </c>
      <c r="D29" s="231"/>
      <c r="E29" s="231"/>
      <c r="F29" s="231"/>
      <c r="G29" s="231"/>
      <c r="H29" s="231"/>
      <c r="I29" s="231"/>
    </row>
    <row r="30" spans="1:9" ht="21">
      <c r="A30" s="74" t="s">
        <v>165</v>
      </c>
      <c r="B30" s="75" t="s">
        <v>166</v>
      </c>
      <c r="C30" s="232" t="s">
        <v>167</v>
      </c>
      <c r="D30" s="232"/>
      <c r="E30" s="232"/>
      <c r="F30" s="232"/>
      <c r="G30" s="232"/>
      <c r="H30" s="232"/>
      <c r="I30" s="232"/>
    </row>
    <row r="31" spans="1:9" ht="21">
      <c r="A31" s="76" t="s">
        <v>168</v>
      </c>
      <c r="B31" s="77" t="s">
        <v>169</v>
      </c>
      <c r="C31" s="233" t="s">
        <v>170</v>
      </c>
      <c r="D31" s="233"/>
      <c r="E31" s="233"/>
      <c r="F31" s="233"/>
      <c r="G31" s="233"/>
      <c r="H31" s="233"/>
      <c r="I31" s="233"/>
    </row>
    <row r="32" spans="1:9" ht="21">
      <c r="A32" s="78" t="s">
        <v>171</v>
      </c>
      <c r="B32" s="79" t="s">
        <v>172</v>
      </c>
      <c r="C32" s="234" t="s">
        <v>173</v>
      </c>
      <c r="D32" s="234"/>
      <c r="E32" s="234"/>
      <c r="F32" s="234"/>
      <c r="G32" s="234"/>
      <c r="H32" s="234"/>
      <c r="I32" s="234"/>
    </row>
    <row r="33" spans="1:9" ht="21">
      <c r="A33" s="59" t="s">
        <v>174</v>
      </c>
      <c r="B33" s="59"/>
      <c r="C33" s="59"/>
      <c r="D33" s="59"/>
      <c r="E33" s="59"/>
      <c r="F33" s="59"/>
      <c r="G33" s="59"/>
      <c r="H33" s="59"/>
      <c r="I33" s="59"/>
    </row>
  </sheetData>
  <mergeCells count="23">
    <mergeCell ref="C29:I29"/>
    <mergeCell ref="C30:I30"/>
    <mergeCell ref="C31:I31"/>
    <mergeCell ref="C32:I32"/>
    <mergeCell ref="K14:L14"/>
    <mergeCell ref="K15:L15"/>
    <mergeCell ref="B18:F18"/>
    <mergeCell ref="A27:B27"/>
    <mergeCell ref="C27:I27"/>
    <mergeCell ref="C28:I28"/>
    <mergeCell ref="K13:L13"/>
    <mergeCell ref="A1:G1"/>
    <mergeCell ref="A7:G7"/>
    <mergeCell ref="A9:A10"/>
    <mergeCell ref="B9:C9"/>
    <mergeCell ref="D9:D10"/>
    <mergeCell ref="E9:F9"/>
    <mergeCell ref="G9:G10"/>
    <mergeCell ref="I9:I10"/>
    <mergeCell ref="J9:L9"/>
    <mergeCell ref="K10:L10"/>
    <mergeCell ref="K11:L11"/>
    <mergeCell ref="K12:L1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12"/>
  <sheetViews>
    <sheetView showGridLines="0" topLeftCell="B1" workbookViewId="0">
      <selection activeCell="O3" sqref="O3:Q3"/>
    </sheetView>
  </sheetViews>
  <sheetFormatPr defaultColWidth="9" defaultRowHeight="21"/>
  <cols>
    <col min="1" max="1" width="19.25" style="1" customWidth="1"/>
    <col min="2" max="3" width="9" style="1"/>
    <col min="4" max="4" width="12.25" style="1" customWidth="1"/>
    <col min="5" max="5" width="12" style="1" customWidth="1"/>
    <col min="6" max="6" width="12.5" style="1" customWidth="1"/>
    <col min="7" max="7" width="9" style="1"/>
    <col min="8" max="8" width="10.25" style="1" customWidth="1"/>
    <col min="9" max="9" width="13.125" style="1" customWidth="1"/>
    <col min="10" max="13" width="9" style="1"/>
    <col min="14" max="14" width="12.25" style="1" customWidth="1"/>
    <col min="15" max="16384" width="9" style="1"/>
  </cols>
  <sheetData>
    <row r="1" spans="1:17" ht="14.25" customHeight="1">
      <c r="A1" s="247"/>
      <c r="B1" s="247" t="s">
        <v>70</v>
      </c>
      <c r="C1" s="247"/>
      <c r="D1" s="247"/>
      <c r="E1" s="247"/>
      <c r="F1" s="247"/>
      <c r="G1" s="247"/>
      <c r="H1" s="247"/>
      <c r="I1" s="247"/>
      <c r="J1" s="247"/>
      <c r="K1" s="247"/>
      <c r="L1" s="247" t="s">
        <v>65</v>
      </c>
      <c r="M1" s="247"/>
      <c r="N1" s="247"/>
      <c r="O1" s="247" t="s">
        <v>303</v>
      </c>
      <c r="P1" s="247"/>
      <c r="Q1" s="247"/>
    </row>
    <row r="2" spans="1:17" ht="14.25" customHeight="1">
      <c r="A2" s="248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</row>
    <row r="3" spans="1:17" ht="26.25" customHeight="1">
      <c r="A3" s="248"/>
      <c r="B3" s="249" t="s">
        <v>68</v>
      </c>
      <c r="C3" s="249"/>
      <c r="D3" s="249"/>
      <c r="E3" s="249"/>
      <c r="F3" s="249"/>
      <c r="G3" s="249"/>
      <c r="H3" s="249"/>
      <c r="I3" s="249"/>
      <c r="J3" s="249"/>
      <c r="K3" s="249"/>
      <c r="L3" s="247" t="s">
        <v>66</v>
      </c>
      <c r="M3" s="247"/>
      <c r="N3" s="247"/>
      <c r="O3" s="250" t="s">
        <v>69</v>
      </c>
      <c r="P3" s="247"/>
      <c r="Q3" s="247"/>
    </row>
    <row r="4" spans="1:17" ht="26.25" customHeight="1">
      <c r="A4" s="248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7" t="s">
        <v>67</v>
      </c>
      <c r="M4" s="247"/>
      <c r="N4" s="247"/>
      <c r="O4" s="251">
        <v>244300</v>
      </c>
      <c r="P4" s="251"/>
      <c r="Q4" s="251"/>
    </row>
    <row r="5" spans="1:17">
      <c r="A5" s="248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7" t="s">
        <v>71</v>
      </c>
      <c r="M5" s="247"/>
      <c r="N5" s="247"/>
      <c r="O5" s="251" t="s">
        <v>72</v>
      </c>
      <c r="P5" s="251"/>
      <c r="Q5" s="251"/>
    </row>
    <row r="6" spans="1:17">
      <c r="A6" s="244" t="s">
        <v>0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5"/>
      <c r="P6" s="245"/>
      <c r="Q6" s="245"/>
    </row>
    <row r="7" spans="1:17">
      <c r="A7" s="246" t="s">
        <v>1</v>
      </c>
      <c r="B7" s="246" t="s">
        <v>2</v>
      </c>
      <c r="C7" s="246" t="s">
        <v>3</v>
      </c>
      <c r="D7" s="246" t="s">
        <v>4</v>
      </c>
      <c r="E7" s="246" t="s">
        <v>5</v>
      </c>
      <c r="F7" s="240" t="s">
        <v>6</v>
      </c>
      <c r="G7" s="241" t="s">
        <v>7</v>
      </c>
      <c r="H7" s="241"/>
      <c r="I7" s="241"/>
      <c r="J7" s="241"/>
      <c r="K7" s="241"/>
      <c r="L7" s="241"/>
      <c r="M7" s="241"/>
      <c r="N7" s="242" t="s">
        <v>8</v>
      </c>
      <c r="O7" s="243" t="s">
        <v>9</v>
      </c>
      <c r="P7" s="243"/>
      <c r="Q7" s="243"/>
    </row>
    <row r="8" spans="1:17" ht="57" customHeight="1">
      <c r="A8" s="246"/>
      <c r="B8" s="246"/>
      <c r="C8" s="246"/>
      <c r="D8" s="246"/>
      <c r="E8" s="246"/>
      <c r="F8" s="240"/>
      <c r="G8" s="2" t="s">
        <v>10</v>
      </c>
      <c r="H8" s="2" t="s">
        <v>11</v>
      </c>
      <c r="I8" s="2" t="s">
        <v>12</v>
      </c>
      <c r="J8" s="2" t="s">
        <v>13</v>
      </c>
      <c r="K8" s="3" t="s">
        <v>14</v>
      </c>
      <c r="L8" s="3" t="s">
        <v>15</v>
      </c>
      <c r="M8" s="3" t="s">
        <v>16</v>
      </c>
      <c r="N8" s="242"/>
      <c r="O8" s="3" t="s">
        <v>14</v>
      </c>
      <c r="P8" s="3" t="s">
        <v>15</v>
      </c>
      <c r="Q8" s="3" t="s">
        <v>16</v>
      </c>
    </row>
    <row r="9" spans="1:17" ht="126">
      <c r="A9" s="4" t="s">
        <v>22</v>
      </c>
      <c r="B9" s="5" t="s">
        <v>17</v>
      </c>
      <c r="C9" s="4" t="s">
        <v>18</v>
      </c>
      <c r="D9" s="6"/>
      <c r="E9" s="7" t="s">
        <v>19</v>
      </c>
      <c r="F9" s="8" t="s">
        <v>20</v>
      </c>
      <c r="G9" s="5">
        <v>1</v>
      </c>
      <c r="H9" s="5">
        <v>1</v>
      </c>
      <c r="I9" s="5">
        <v>1</v>
      </c>
      <c r="J9" s="5">
        <v>1</v>
      </c>
      <c r="K9" s="9">
        <f>ROUNDUP(($G9*0.25)+($H9*0.25)+($I9*0.5)+($J9*0),0)</f>
        <v>1</v>
      </c>
      <c r="L9" s="5">
        <v>1</v>
      </c>
      <c r="M9" s="9">
        <f>$K9*$L9</f>
        <v>1</v>
      </c>
      <c r="N9" s="4" t="s">
        <v>21</v>
      </c>
      <c r="O9" s="5">
        <v>1</v>
      </c>
      <c r="P9" s="5">
        <v>1</v>
      </c>
      <c r="Q9" s="9">
        <f>$O9*$P9</f>
        <v>1</v>
      </c>
    </row>
    <row r="10" spans="1:17" ht="210">
      <c r="A10" s="10" t="s">
        <v>29</v>
      </c>
      <c r="B10" s="5" t="s">
        <v>23</v>
      </c>
      <c r="C10" s="10" t="s">
        <v>24</v>
      </c>
      <c r="D10" s="10" t="s">
        <v>25</v>
      </c>
      <c r="E10" s="11" t="s">
        <v>26</v>
      </c>
      <c r="F10" s="11" t="s">
        <v>27</v>
      </c>
      <c r="G10" s="5">
        <v>1</v>
      </c>
      <c r="H10" s="5">
        <v>1</v>
      </c>
      <c r="I10" s="5">
        <v>1</v>
      </c>
      <c r="J10" s="5">
        <v>1</v>
      </c>
      <c r="K10" s="9">
        <f>ROUNDUP(($G10*0.25)+($H10*0.25)+($I10*0.5)+($J10*0),0)</f>
        <v>1</v>
      </c>
      <c r="L10" s="5">
        <v>1</v>
      </c>
      <c r="M10" s="9">
        <f>$K10*$L10</f>
        <v>1</v>
      </c>
      <c r="N10" s="10" t="s">
        <v>28</v>
      </c>
      <c r="O10" s="5">
        <v>1</v>
      </c>
      <c r="P10" s="5">
        <v>1</v>
      </c>
      <c r="Q10" s="9">
        <f>$O10*$P10</f>
        <v>1</v>
      </c>
    </row>
    <row r="11" spans="1:17" ht="147">
      <c r="A11" s="4" t="s">
        <v>34</v>
      </c>
      <c r="B11" s="5" t="s">
        <v>17</v>
      </c>
      <c r="C11" s="6" t="s">
        <v>30</v>
      </c>
      <c r="D11" s="6"/>
      <c r="E11" s="11" t="s">
        <v>31</v>
      </c>
      <c r="F11" s="11" t="s">
        <v>32</v>
      </c>
      <c r="G11" s="5">
        <v>1</v>
      </c>
      <c r="H11" s="5">
        <v>1</v>
      </c>
      <c r="I11" s="5">
        <v>1</v>
      </c>
      <c r="J11" s="5">
        <v>1</v>
      </c>
      <c r="K11" s="9">
        <f>ROUNDUP(($G11*0.25)+($H11*0.25)+($I11*0.5)+($J11*0),0)</f>
        <v>1</v>
      </c>
      <c r="L11" s="5">
        <v>1</v>
      </c>
      <c r="M11" s="9">
        <f>$K11*$L11</f>
        <v>1</v>
      </c>
      <c r="N11" s="4" t="s">
        <v>33</v>
      </c>
      <c r="O11" s="5">
        <v>1</v>
      </c>
      <c r="P11" s="5">
        <v>1</v>
      </c>
      <c r="Q11" s="9">
        <f>$O11*$P11</f>
        <v>1</v>
      </c>
    </row>
    <row r="12" spans="1:17" s="13" customFormat="1" ht="168">
      <c r="A12" s="4" t="s">
        <v>40</v>
      </c>
      <c r="B12" s="5" t="s">
        <v>17</v>
      </c>
      <c r="C12" s="6" t="s">
        <v>35</v>
      </c>
      <c r="D12" s="6" t="s">
        <v>36</v>
      </c>
      <c r="E12" s="12" t="s">
        <v>37</v>
      </c>
      <c r="F12" s="11" t="s">
        <v>38</v>
      </c>
      <c r="G12" s="5">
        <v>1</v>
      </c>
      <c r="H12" s="5">
        <v>1</v>
      </c>
      <c r="I12" s="5">
        <v>1</v>
      </c>
      <c r="J12" s="5">
        <v>1</v>
      </c>
      <c r="K12" s="9">
        <f>ROUNDUP(($G12*0.25)+($H12*0.25)+($I12*0.25)+($J12*0.25),0)</f>
        <v>1</v>
      </c>
      <c r="L12" s="5">
        <v>1</v>
      </c>
      <c r="M12" s="9">
        <f>$K12*$L12</f>
        <v>1</v>
      </c>
      <c r="N12" s="6" t="s">
        <v>39</v>
      </c>
      <c r="O12" s="5">
        <v>1</v>
      </c>
      <c r="P12" s="5">
        <v>1</v>
      </c>
      <c r="Q12" s="9">
        <f>$O12*$P12</f>
        <v>1</v>
      </c>
    </row>
  </sheetData>
  <mergeCells count="22">
    <mergeCell ref="A1:A5"/>
    <mergeCell ref="B1:K2"/>
    <mergeCell ref="L1:N2"/>
    <mergeCell ref="O1:Q2"/>
    <mergeCell ref="B3:K5"/>
    <mergeCell ref="L3:N3"/>
    <mergeCell ref="O3:Q3"/>
    <mergeCell ref="L5:N5"/>
    <mergeCell ref="O5:Q5"/>
    <mergeCell ref="L4:N4"/>
    <mergeCell ref="O4:Q4"/>
    <mergeCell ref="F7:F8"/>
    <mergeCell ref="G7:M7"/>
    <mergeCell ref="N7:N8"/>
    <mergeCell ref="O7:Q7"/>
    <mergeCell ref="A6:N6"/>
    <mergeCell ref="O6:Q6"/>
    <mergeCell ref="A7:A8"/>
    <mergeCell ref="B7:B8"/>
    <mergeCell ref="C7:C8"/>
    <mergeCell ref="D7:D8"/>
    <mergeCell ref="E7:E8"/>
  </mergeCells>
  <conditionalFormatting sqref="M9">
    <cfRule type="cellIs" dxfId="109" priority="36" operator="between">
      <formula>20</formula>
      <formula>25</formula>
    </cfRule>
    <cfRule type="cellIs" dxfId="108" priority="37" operator="between">
      <formula>10</formula>
      <formula>16</formula>
    </cfRule>
    <cfRule type="cellIs" dxfId="107" priority="38" operator="between">
      <formula>5</formula>
      <formula>9</formula>
    </cfRule>
    <cfRule type="cellIs" dxfId="106" priority="39" operator="between">
      <formula>3</formula>
      <formula>4</formula>
    </cfRule>
    <cfRule type="cellIs" dxfId="105" priority="40" operator="between">
      <formula>1</formula>
      <formula>2</formula>
    </cfRule>
  </conditionalFormatting>
  <conditionalFormatting sqref="Q9">
    <cfRule type="cellIs" dxfId="104" priority="31" operator="between">
      <formula>20</formula>
      <formula>25</formula>
    </cfRule>
    <cfRule type="cellIs" dxfId="103" priority="32" operator="between">
      <formula>10</formula>
      <formula>16</formula>
    </cfRule>
    <cfRule type="cellIs" dxfId="102" priority="33" operator="between">
      <formula>5</formula>
      <formula>9</formula>
    </cfRule>
    <cfRule type="cellIs" dxfId="101" priority="34" operator="between">
      <formula>3</formula>
      <formula>4</formula>
    </cfRule>
    <cfRule type="cellIs" dxfId="100" priority="35" operator="between">
      <formula>1</formula>
      <formula>2</formula>
    </cfRule>
  </conditionalFormatting>
  <conditionalFormatting sqref="M10">
    <cfRule type="cellIs" dxfId="99" priority="26" operator="between">
      <formula>20</formula>
      <formula>25</formula>
    </cfRule>
    <cfRule type="cellIs" dxfId="98" priority="27" operator="between">
      <formula>10</formula>
      <formula>16</formula>
    </cfRule>
    <cfRule type="cellIs" dxfId="97" priority="28" operator="between">
      <formula>5</formula>
      <formula>9</formula>
    </cfRule>
    <cfRule type="cellIs" dxfId="96" priority="29" operator="between">
      <formula>3</formula>
      <formula>4</formula>
    </cfRule>
    <cfRule type="cellIs" dxfId="95" priority="30" operator="between">
      <formula>1</formula>
      <formula>2</formula>
    </cfRule>
  </conditionalFormatting>
  <conditionalFormatting sqref="Q10">
    <cfRule type="cellIs" dxfId="94" priority="21" operator="between">
      <formula>20</formula>
      <formula>25</formula>
    </cfRule>
    <cfRule type="cellIs" dxfId="93" priority="22" operator="between">
      <formula>10</formula>
      <formula>16</formula>
    </cfRule>
    <cfRule type="cellIs" dxfId="92" priority="23" operator="between">
      <formula>5</formula>
      <formula>9</formula>
    </cfRule>
    <cfRule type="cellIs" dxfId="91" priority="24" operator="between">
      <formula>3</formula>
      <formula>4</formula>
    </cfRule>
    <cfRule type="cellIs" dxfId="90" priority="25" operator="between">
      <formula>1</formula>
      <formula>2</formula>
    </cfRule>
  </conditionalFormatting>
  <conditionalFormatting sqref="M11">
    <cfRule type="cellIs" dxfId="89" priority="16" operator="between">
      <formula>20</formula>
      <formula>25</formula>
    </cfRule>
    <cfRule type="cellIs" dxfId="88" priority="17" operator="between">
      <formula>10</formula>
      <formula>16</formula>
    </cfRule>
    <cfRule type="cellIs" dxfId="87" priority="18" operator="between">
      <formula>5</formula>
      <formula>9</formula>
    </cfRule>
    <cfRule type="cellIs" dxfId="86" priority="19" operator="between">
      <formula>3</formula>
      <formula>4</formula>
    </cfRule>
    <cfRule type="cellIs" dxfId="85" priority="20" operator="between">
      <formula>1</formula>
      <formula>2</formula>
    </cfRule>
  </conditionalFormatting>
  <conditionalFormatting sqref="Q11">
    <cfRule type="cellIs" dxfId="84" priority="11" operator="between">
      <formula>20</formula>
      <formula>25</formula>
    </cfRule>
    <cfRule type="cellIs" dxfId="83" priority="12" operator="between">
      <formula>10</formula>
      <formula>16</formula>
    </cfRule>
    <cfRule type="cellIs" dxfId="82" priority="13" operator="between">
      <formula>5</formula>
      <formula>9</formula>
    </cfRule>
    <cfRule type="cellIs" dxfId="81" priority="14" operator="between">
      <formula>3</formula>
      <formula>4</formula>
    </cfRule>
    <cfRule type="cellIs" dxfId="80" priority="15" operator="between">
      <formula>1</formula>
      <formula>2</formula>
    </cfRule>
  </conditionalFormatting>
  <conditionalFormatting sqref="M12">
    <cfRule type="cellIs" dxfId="79" priority="6" operator="between">
      <formula>20</formula>
      <formula>25</formula>
    </cfRule>
    <cfRule type="cellIs" dxfId="78" priority="7" operator="between">
      <formula>10</formula>
      <formula>16</formula>
    </cfRule>
    <cfRule type="cellIs" dxfId="77" priority="8" operator="between">
      <formula>5</formula>
      <formula>9</formula>
    </cfRule>
    <cfRule type="cellIs" dxfId="76" priority="9" operator="between">
      <formula>3</formula>
      <formula>4</formula>
    </cfRule>
    <cfRule type="cellIs" dxfId="75" priority="10" operator="between">
      <formula>1</formula>
      <formula>2</formula>
    </cfRule>
  </conditionalFormatting>
  <conditionalFormatting sqref="Q12">
    <cfRule type="cellIs" dxfId="74" priority="1" operator="between">
      <formula>20</formula>
      <formula>25</formula>
    </cfRule>
    <cfRule type="cellIs" dxfId="73" priority="2" operator="between">
      <formula>10</formula>
      <formula>16</formula>
    </cfRule>
    <cfRule type="cellIs" dxfId="72" priority="3" operator="between">
      <formula>5</formula>
      <formula>9</formula>
    </cfRule>
    <cfRule type="cellIs" dxfId="71" priority="4" operator="between">
      <formula>3</formula>
      <formula>4</formula>
    </cfRule>
    <cfRule type="cellIs" dxfId="70" priority="5" operator="between">
      <formula>1</formula>
      <formula>2</formula>
    </cfRule>
  </conditionalFormatting>
  <dataValidations count="1">
    <dataValidation type="list" allowBlank="1" showInputMessage="1" showErrorMessage="1" sqref="L9:L12 O9:P12 G9:J12">
      <formula1>"1,2,3,4,5"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16"/>
  <sheetViews>
    <sheetView showGridLines="0" workbookViewId="0">
      <selection activeCell="O3" sqref="O3:Q3"/>
    </sheetView>
  </sheetViews>
  <sheetFormatPr defaultColWidth="9" defaultRowHeight="21"/>
  <cols>
    <col min="1" max="1" width="19.25" style="1" customWidth="1"/>
    <col min="2" max="3" width="9" style="1"/>
    <col min="4" max="4" width="12.25" style="1" customWidth="1"/>
    <col min="5" max="5" width="12" style="1" customWidth="1"/>
    <col min="6" max="6" width="12.5" style="1" customWidth="1"/>
    <col min="7" max="7" width="9" style="1"/>
    <col min="8" max="8" width="10.25" style="1" customWidth="1"/>
    <col min="9" max="9" width="13.125" style="1" customWidth="1"/>
    <col min="10" max="13" width="9" style="1"/>
    <col min="14" max="14" width="12.25" style="1" customWidth="1"/>
    <col min="15" max="16384" width="9" style="1"/>
  </cols>
  <sheetData>
    <row r="1" spans="1:17" ht="14.25" customHeight="1">
      <c r="A1" s="247"/>
      <c r="B1" s="247" t="s">
        <v>70</v>
      </c>
      <c r="C1" s="247"/>
      <c r="D1" s="247"/>
      <c r="E1" s="247"/>
      <c r="F1" s="247"/>
      <c r="G1" s="247"/>
      <c r="H1" s="247"/>
      <c r="I1" s="247"/>
      <c r="J1" s="247"/>
      <c r="K1" s="247"/>
      <c r="L1" s="247" t="s">
        <v>65</v>
      </c>
      <c r="M1" s="247"/>
      <c r="N1" s="247"/>
      <c r="O1" s="247" t="s">
        <v>303</v>
      </c>
      <c r="P1" s="247"/>
      <c r="Q1" s="247"/>
    </row>
    <row r="2" spans="1:17" ht="14.25" customHeight="1">
      <c r="A2" s="248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</row>
    <row r="3" spans="1:17" ht="26.25" customHeight="1">
      <c r="A3" s="248"/>
      <c r="B3" s="249" t="s">
        <v>68</v>
      </c>
      <c r="C3" s="249"/>
      <c r="D3" s="249"/>
      <c r="E3" s="249"/>
      <c r="F3" s="249"/>
      <c r="G3" s="249"/>
      <c r="H3" s="249"/>
      <c r="I3" s="249"/>
      <c r="J3" s="249"/>
      <c r="K3" s="249"/>
      <c r="L3" s="247" t="s">
        <v>66</v>
      </c>
      <c r="M3" s="247"/>
      <c r="N3" s="247"/>
      <c r="O3" s="250" t="s">
        <v>69</v>
      </c>
      <c r="P3" s="247"/>
      <c r="Q3" s="247"/>
    </row>
    <row r="4" spans="1:17" ht="26.25" customHeight="1">
      <c r="A4" s="248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7" t="s">
        <v>67</v>
      </c>
      <c r="M4" s="247"/>
      <c r="N4" s="247"/>
      <c r="O4" s="251">
        <v>244300</v>
      </c>
      <c r="P4" s="251"/>
      <c r="Q4" s="251"/>
    </row>
    <row r="5" spans="1:17">
      <c r="A5" s="248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7" t="s">
        <v>71</v>
      </c>
      <c r="M5" s="247"/>
      <c r="N5" s="247"/>
      <c r="O5" s="251" t="s">
        <v>72</v>
      </c>
      <c r="P5" s="251"/>
      <c r="Q5" s="251"/>
    </row>
    <row r="7" spans="1:17">
      <c r="A7" s="244" t="s">
        <v>0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5"/>
      <c r="P7" s="245"/>
      <c r="Q7" s="245"/>
    </row>
    <row r="8" spans="1:17">
      <c r="A8" s="246" t="s">
        <v>1</v>
      </c>
      <c r="B8" s="246" t="s">
        <v>2</v>
      </c>
      <c r="C8" s="246" t="s">
        <v>3</v>
      </c>
      <c r="D8" s="246" t="s">
        <v>4</v>
      </c>
      <c r="E8" s="246" t="s">
        <v>5</v>
      </c>
      <c r="F8" s="240" t="s">
        <v>6</v>
      </c>
      <c r="G8" s="241" t="s">
        <v>7</v>
      </c>
      <c r="H8" s="241"/>
      <c r="I8" s="241"/>
      <c r="J8" s="241"/>
      <c r="K8" s="241"/>
      <c r="L8" s="241"/>
      <c r="M8" s="241"/>
      <c r="N8" s="242" t="s">
        <v>8</v>
      </c>
      <c r="O8" s="243" t="s">
        <v>9</v>
      </c>
      <c r="P8" s="243"/>
      <c r="Q8" s="243"/>
    </row>
    <row r="9" spans="1:17" ht="57" customHeight="1">
      <c r="A9" s="246"/>
      <c r="B9" s="246"/>
      <c r="C9" s="246"/>
      <c r="D9" s="246"/>
      <c r="E9" s="246"/>
      <c r="F9" s="240"/>
      <c r="G9" s="2" t="s">
        <v>10</v>
      </c>
      <c r="H9" s="2" t="s">
        <v>11</v>
      </c>
      <c r="I9" s="2" t="s">
        <v>12</v>
      </c>
      <c r="J9" s="2" t="s">
        <v>13</v>
      </c>
      <c r="K9" s="3" t="s">
        <v>14</v>
      </c>
      <c r="L9" s="3" t="s">
        <v>15</v>
      </c>
      <c r="M9" s="3" t="s">
        <v>16</v>
      </c>
      <c r="N9" s="242"/>
      <c r="O9" s="3" t="s">
        <v>14</v>
      </c>
      <c r="P9" s="3" t="s">
        <v>15</v>
      </c>
      <c r="Q9" s="3" t="s">
        <v>16</v>
      </c>
    </row>
    <row r="10" spans="1:17" ht="126">
      <c r="A10" s="4" t="s">
        <v>47</v>
      </c>
      <c r="B10" s="5" t="s">
        <v>17</v>
      </c>
      <c r="C10" s="4" t="s">
        <v>18</v>
      </c>
      <c r="D10" s="6"/>
      <c r="E10" s="7" t="s">
        <v>41</v>
      </c>
      <c r="F10" s="14" t="s">
        <v>42</v>
      </c>
      <c r="G10" s="5">
        <v>1</v>
      </c>
      <c r="H10" s="5">
        <v>1</v>
      </c>
      <c r="I10" s="5">
        <v>1</v>
      </c>
      <c r="J10" s="5">
        <v>1</v>
      </c>
      <c r="K10" s="9">
        <f t="shared" ref="K10:K16" si="0">ROUNDUP(($G10*0.25)+($H10*0.25)+($I10*0.5)+($J10*0),0)</f>
        <v>1</v>
      </c>
      <c r="L10" s="5">
        <v>1</v>
      </c>
      <c r="M10" s="9">
        <f t="shared" ref="M10:M16" si="1">$K10*$L10</f>
        <v>1</v>
      </c>
      <c r="N10" s="4" t="s">
        <v>43</v>
      </c>
      <c r="O10" s="5">
        <v>1</v>
      </c>
      <c r="P10" s="5">
        <v>1</v>
      </c>
      <c r="Q10" s="9">
        <f t="shared" ref="Q10:Q16" si="2">$O10*$P10</f>
        <v>1</v>
      </c>
    </row>
    <row r="11" spans="1:17" ht="147">
      <c r="A11" s="4" t="s">
        <v>48</v>
      </c>
      <c r="B11" s="5" t="s">
        <v>17</v>
      </c>
      <c r="C11" s="4" t="s">
        <v>18</v>
      </c>
      <c r="D11" s="6"/>
      <c r="E11" s="7" t="s">
        <v>44</v>
      </c>
      <c r="F11" s="14" t="s">
        <v>45</v>
      </c>
      <c r="G11" s="5">
        <v>1</v>
      </c>
      <c r="H11" s="5">
        <v>1</v>
      </c>
      <c r="I11" s="5">
        <v>1</v>
      </c>
      <c r="J11" s="5">
        <v>1</v>
      </c>
      <c r="K11" s="9">
        <f t="shared" si="0"/>
        <v>1</v>
      </c>
      <c r="L11" s="5">
        <v>1</v>
      </c>
      <c r="M11" s="9">
        <f t="shared" si="1"/>
        <v>1</v>
      </c>
      <c r="N11" s="4" t="s">
        <v>46</v>
      </c>
      <c r="O11" s="5">
        <v>1</v>
      </c>
      <c r="P11" s="5">
        <v>1</v>
      </c>
      <c r="Q11" s="9">
        <f t="shared" si="2"/>
        <v>1</v>
      </c>
    </row>
    <row r="12" spans="1:17" ht="126">
      <c r="A12" s="4" t="s">
        <v>51</v>
      </c>
      <c r="B12" s="5" t="s">
        <v>17</v>
      </c>
      <c r="C12" s="4" t="s">
        <v>18</v>
      </c>
      <c r="D12" s="6"/>
      <c r="E12" s="7" t="s">
        <v>49</v>
      </c>
      <c r="F12" s="14" t="s">
        <v>42</v>
      </c>
      <c r="G12" s="5">
        <v>1</v>
      </c>
      <c r="H12" s="5">
        <v>1</v>
      </c>
      <c r="I12" s="5">
        <v>1</v>
      </c>
      <c r="J12" s="5">
        <v>1</v>
      </c>
      <c r="K12" s="9">
        <f t="shared" si="0"/>
        <v>1</v>
      </c>
      <c r="L12" s="5">
        <v>1</v>
      </c>
      <c r="M12" s="9">
        <f t="shared" si="1"/>
        <v>1</v>
      </c>
      <c r="N12" s="4" t="s">
        <v>50</v>
      </c>
      <c r="O12" s="5">
        <v>1</v>
      </c>
      <c r="P12" s="5">
        <v>1</v>
      </c>
      <c r="Q12" s="9">
        <f t="shared" si="2"/>
        <v>1</v>
      </c>
    </row>
    <row r="13" spans="1:17" ht="126">
      <c r="A13" s="4" t="s">
        <v>58</v>
      </c>
      <c r="B13" s="5" t="s">
        <v>17</v>
      </c>
      <c r="C13" s="4" t="s">
        <v>18</v>
      </c>
      <c r="D13" s="6"/>
      <c r="E13" s="7" t="s">
        <v>55</v>
      </c>
      <c r="F13" s="14" t="s">
        <v>56</v>
      </c>
      <c r="G13" s="5">
        <v>1</v>
      </c>
      <c r="H13" s="5">
        <v>1</v>
      </c>
      <c r="I13" s="5">
        <v>1</v>
      </c>
      <c r="J13" s="5">
        <v>1</v>
      </c>
      <c r="K13" s="9">
        <f t="shared" si="0"/>
        <v>1</v>
      </c>
      <c r="L13" s="5">
        <v>1</v>
      </c>
      <c r="M13" s="9">
        <f t="shared" si="1"/>
        <v>1</v>
      </c>
      <c r="N13" s="4" t="s">
        <v>57</v>
      </c>
      <c r="O13" s="5">
        <v>1</v>
      </c>
      <c r="P13" s="5">
        <v>1</v>
      </c>
      <c r="Q13" s="9">
        <f t="shared" si="2"/>
        <v>1</v>
      </c>
    </row>
    <row r="14" spans="1:17" ht="126">
      <c r="A14" s="4" t="s">
        <v>54</v>
      </c>
      <c r="B14" s="5" t="s">
        <v>17</v>
      </c>
      <c r="C14" s="4" t="s">
        <v>18</v>
      </c>
      <c r="D14" s="6"/>
      <c r="E14" s="7" t="s">
        <v>52</v>
      </c>
      <c r="F14" s="14" t="s">
        <v>42</v>
      </c>
      <c r="G14" s="5">
        <v>1</v>
      </c>
      <c r="H14" s="5">
        <v>1</v>
      </c>
      <c r="I14" s="5">
        <v>1</v>
      </c>
      <c r="J14" s="5">
        <v>1</v>
      </c>
      <c r="K14" s="9">
        <f t="shared" si="0"/>
        <v>1</v>
      </c>
      <c r="L14" s="5">
        <v>1</v>
      </c>
      <c r="M14" s="9">
        <f t="shared" si="1"/>
        <v>1</v>
      </c>
      <c r="N14" s="4" t="s">
        <v>53</v>
      </c>
      <c r="O14" s="5">
        <v>1</v>
      </c>
      <c r="P14" s="5">
        <v>1</v>
      </c>
      <c r="Q14" s="9">
        <f t="shared" si="2"/>
        <v>1</v>
      </c>
    </row>
    <row r="15" spans="1:17" ht="105">
      <c r="A15" s="4" t="s">
        <v>63</v>
      </c>
      <c r="B15" s="5" t="s">
        <v>17</v>
      </c>
      <c r="C15" s="6" t="s">
        <v>59</v>
      </c>
      <c r="D15" s="6"/>
      <c r="E15" s="11" t="s">
        <v>60</v>
      </c>
      <c r="F15" s="11" t="s">
        <v>61</v>
      </c>
      <c r="G15" s="5">
        <v>1</v>
      </c>
      <c r="H15" s="5">
        <v>1</v>
      </c>
      <c r="I15" s="5">
        <v>1</v>
      </c>
      <c r="J15" s="5">
        <v>1</v>
      </c>
      <c r="K15" s="9">
        <f t="shared" si="0"/>
        <v>1</v>
      </c>
      <c r="L15" s="5">
        <v>1</v>
      </c>
      <c r="M15" s="9">
        <f t="shared" si="1"/>
        <v>1</v>
      </c>
      <c r="N15" s="4" t="s">
        <v>62</v>
      </c>
      <c r="O15" s="5">
        <v>1</v>
      </c>
      <c r="P15" s="5">
        <v>1</v>
      </c>
      <c r="Q15" s="9">
        <f t="shared" si="2"/>
        <v>1</v>
      </c>
    </row>
    <row r="16" spans="1:17" ht="105">
      <c r="A16" s="4" t="s">
        <v>64</v>
      </c>
      <c r="B16" s="5" t="s">
        <v>17</v>
      </c>
      <c r="C16" s="6" t="s">
        <v>59</v>
      </c>
      <c r="D16" s="6"/>
      <c r="E16" s="11" t="s">
        <v>60</v>
      </c>
      <c r="F16" s="11" t="s">
        <v>61</v>
      </c>
      <c r="G16" s="5">
        <v>1</v>
      </c>
      <c r="H16" s="5">
        <v>1</v>
      </c>
      <c r="I16" s="5">
        <v>1</v>
      </c>
      <c r="J16" s="5">
        <v>1</v>
      </c>
      <c r="K16" s="9">
        <f t="shared" si="0"/>
        <v>1</v>
      </c>
      <c r="L16" s="5">
        <v>1</v>
      </c>
      <c r="M16" s="9">
        <f t="shared" si="1"/>
        <v>1</v>
      </c>
      <c r="N16" s="4" t="s">
        <v>62</v>
      </c>
      <c r="O16" s="5">
        <v>1</v>
      </c>
      <c r="P16" s="5">
        <v>1</v>
      </c>
      <c r="Q16" s="9">
        <f t="shared" si="2"/>
        <v>1</v>
      </c>
    </row>
  </sheetData>
  <mergeCells count="22">
    <mergeCell ref="O8:Q8"/>
    <mergeCell ref="F8:F9"/>
    <mergeCell ref="G8:M8"/>
    <mergeCell ref="N8:N9"/>
    <mergeCell ref="A1:A5"/>
    <mergeCell ref="O3:Q3"/>
    <mergeCell ref="O5:Q5"/>
    <mergeCell ref="O1:Q2"/>
    <mergeCell ref="A7:N7"/>
    <mergeCell ref="O7:Q7"/>
    <mergeCell ref="L1:N2"/>
    <mergeCell ref="L4:N4"/>
    <mergeCell ref="O4:Q4"/>
    <mergeCell ref="L3:N3"/>
    <mergeCell ref="L5:N5"/>
    <mergeCell ref="B1:K2"/>
    <mergeCell ref="B3:K5"/>
    <mergeCell ref="A8:A9"/>
    <mergeCell ref="B8:B9"/>
    <mergeCell ref="C8:C9"/>
    <mergeCell ref="D8:D9"/>
    <mergeCell ref="E8:E9"/>
  </mergeCells>
  <conditionalFormatting sqref="M14">
    <cfRule type="cellIs" dxfId="69" priority="36" operator="between">
      <formula>20</formula>
      <formula>25</formula>
    </cfRule>
    <cfRule type="cellIs" dxfId="68" priority="37" operator="between">
      <formula>10</formula>
      <formula>16</formula>
    </cfRule>
    <cfRule type="cellIs" dxfId="67" priority="38" operator="between">
      <formula>5</formula>
      <formula>9</formula>
    </cfRule>
    <cfRule type="cellIs" dxfId="66" priority="39" operator="between">
      <formula>3</formula>
      <formula>4</formula>
    </cfRule>
    <cfRule type="cellIs" dxfId="65" priority="40" operator="between">
      <formula>1</formula>
      <formula>2</formula>
    </cfRule>
  </conditionalFormatting>
  <conditionalFormatting sqref="Q14">
    <cfRule type="cellIs" dxfId="64" priority="31" operator="between">
      <formula>20</formula>
      <formula>25</formula>
    </cfRule>
    <cfRule type="cellIs" dxfId="63" priority="32" operator="between">
      <formula>10</formula>
      <formula>16</formula>
    </cfRule>
    <cfRule type="cellIs" dxfId="62" priority="33" operator="between">
      <formula>5</formula>
      <formula>9</formula>
    </cfRule>
    <cfRule type="cellIs" dxfId="61" priority="34" operator="between">
      <formula>3</formula>
      <formula>4</formula>
    </cfRule>
    <cfRule type="cellIs" dxfId="60" priority="35" operator="between">
      <formula>1</formula>
      <formula>2</formula>
    </cfRule>
  </conditionalFormatting>
  <conditionalFormatting sqref="M12">
    <cfRule type="cellIs" dxfId="59" priority="46" operator="between">
      <formula>20</formula>
      <formula>25</formula>
    </cfRule>
    <cfRule type="cellIs" dxfId="58" priority="47" operator="between">
      <formula>10</formula>
      <formula>16</formula>
    </cfRule>
    <cfRule type="cellIs" dxfId="57" priority="48" operator="between">
      <formula>5</formula>
      <formula>9</formula>
    </cfRule>
    <cfRule type="cellIs" dxfId="56" priority="49" operator="between">
      <formula>3</formula>
      <formula>4</formula>
    </cfRule>
    <cfRule type="cellIs" dxfId="55" priority="50" operator="between">
      <formula>1</formula>
      <formula>2</formula>
    </cfRule>
  </conditionalFormatting>
  <conditionalFormatting sqref="Q12">
    <cfRule type="cellIs" dxfId="54" priority="41" operator="between">
      <formula>20</formula>
      <formula>25</formula>
    </cfRule>
    <cfRule type="cellIs" dxfId="53" priority="42" operator="between">
      <formula>10</formula>
      <formula>16</formula>
    </cfRule>
    <cfRule type="cellIs" dxfId="52" priority="43" operator="between">
      <formula>5</formula>
      <formula>9</formula>
    </cfRule>
    <cfRule type="cellIs" dxfId="51" priority="44" operator="between">
      <formula>3</formula>
      <formula>4</formula>
    </cfRule>
    <cfRule type="cellIs" dxfId="50" priority="45" operator="between">
      <formula>1</formula>
      <formula>2</formula>
    </cfRule>
  </conditionalFormatting>
  <conditionalFormatting sqref="M10">
    <cfRule type="cellIs" dxfId="49" priority="66" operator="between">
      <formula>20</formula>
      <formula>25</formula>
    </cfRule>
    <cfRule type="cellIs" dxfId="48" priority="67" operator="between">
      <formula>10</formula>
      <formula>16</formula>
    </cfRule>
    <cfRule type="cellIs" dxfId="47" priority="68" operator="between">
      <formula>5</formula>
      <formula>9</formula>
    </cfRule>
    <cfRule type="cellIs" dxfId="46" priority="69" operator="between">
      <formula>3</formula>
      <formula>4</formula>
    </cfRule>
    <cfRule type="cellIs" dxfId="45" priority="70" operator="between">
      <formula>1</formula>
      <formula>2</formula>
    </cfRule>
  </conditionalFormatting>
  <conditionalFormatting sqref="Q10">
    <cfRule type="cellIs" dxfId="44" priority="61" operator="between">
      <formula>20</formula>
      <formula>25</formula>
    </cfRule>
    <cfRule type="cellIs" dxfId="43" priority="62" operator="between">
      <formula>10</formula>
      <formula>16</formula>
    </cfRule>
    <cfRule type="cellIs" dxfId="42" priority="63" operator="between">
      <formula>5</formula>
      <formula>9</formula>
    </cfRule>
    <cfRule type="cellIs" dxfId="41" priority="64" operator="between">
      <formula>3</formula>
      <formula>4</formula>
    </cfRule>
    <cfRule type="cellIs" dxfId="40" priority="65" operator="between">
      <formula>1</formula>
      <formula>2</formula>
    </cfRule>
  </conditionalFormatting>
  <conditionalFormatting sqref="M11">
    <cfRule type="cellIs" dxfId="39" priority="56" operator="between">
      <formula>20</formula>
      <formula>25</formula>
    </cfRule>
    <cfRule type="cellIs" dxfId="38" priority="57" operator="between">
      <formula>10</formula>
      <formula>16</formula>
    </cfRule>
    <cfRule type="cellIs" dxfId="37" priority="58" operator="between">
      <formula>5</formula>
      <formula>9</formula>
    </cfRule>
    <cfRule type="cellIs" dxfId="36" priority="59" operator="between">
      <formula>3</formula>
      <formula>4</formula>
    </cfRule>
    <cfRule type="cellIs" dxfId="35" priority="60" operator="between">
      <formula>1</formula>
      <formula>2</formula>
    </cfRule>
  </conditionalFormatting>
  <conditionalFormatting sqref="Q11">
    <cfRule type="cellIs" dxfId="34" priority="51" operator="between">
      <formula>20</formula>
      <formula>25</formula>
    </cfRule>
    <cfRule type="cellIs" dxfId="33" priority="52" operator="between">
      <formula>10</formula>
      <formula>16</formula>
    </cfRule>
    <cfRule type="cellIs" dxfId="32" priority="53" operator="between">
      <formula>5</formula>
      <formula>9</formula>
    </cfRule>
    <cfRule type="cellIs" dxfId="31" priority="54" operator="between">
      <formula>3</formula>
      <formula>4</formula>
    </cfRule>
    <cfRule type="cellIs" dxfId="30" priority="55" operator="between">
      <formula>1</formula>
      <formula>2</formula>
    </cfRule>
  </conditionalFormatting>
  <conditionalFormatting sqref="M13">
    <cfRule type="cellIs" dxfId="29" priority="26" operator="between">
      <formula>20</formula>
      <formula>25</formula>
    </cfRule>
    <cfRule type="cellIs" dxfId="28" priority="27" operator="between">
      <formula>10</formula>
      <formula>16</formula>
    </cfRule>
    <cfRule type="cellIs" dxfId="27" priority="28" operator="between">
      <formula>5</formula>
      <formula>9</formula>
    </cfRule>
    <cfRule type="cellIs" dxfId="26" priority="29" operator="between">
      <formula>3</formula>
      <formula>4</formula>
    </cfRule>
    <cfRule type="cellIs" dxfId="25" priority="30" operator="between">
      <formula>1</formula>
      <formula>2</formula>
    </cfRule>
  </conditionalFormatting>
  <conditionalFormatting sqref="Q13">
    <cfRule type="cellIs" dxfId="24" priority="21" operator="between">
      <formula>20</formula>
      <formula>25</formula>
    </cfRule>
    <cfRule type="cellIs" dxfId="23" priority="22" operator="between">
      <formula>10</formula>
      <formula>16</formula>
    </cfRule>
    <cfRule type="cellIs" dxfId="22" priority="23" operator="between">
      <formula>5</formula>
      <formula>9</formula>
    </cfRule>
    <cfRule type="cellIs" dxfId="21" priority="24" operator="between">
      <formula>3</formula>
      <formula>4</formula>
    </cfRule>
    <cfRule type="cellIs" dxfId="20" priority="25" operator="between">
      <formula>1</formula>
      <formula>2</formula>
    </cfRule>
  </conditionalFormatting>
  <conditionalFormatting sqref="M15">
    <cfRule type="cellIs" dxfId="19" priority="16" operator="between">
      <formula>20</formula>
      <formula>25</formula>
    </cfRule>
    <cfRule type="cellIs" dxfId="18" priority="17" operator="between">
      <formula>10</formula>
      <formula>16</formula>
    </cfRule>
    <cfRule type="cellIs" dxfId="17" priority="18" operator="between">
      <formula>5</formula>
      <formula>9</formula>
    </cfRule>
    <cfRule type="cellIs" dxfId="16" priority="19" operator="between">
      <formula>3</formula>
      <formula>4</formula>
    </cfRule>
    <cfRule type="cellIs" dxfId="15" priority="20" operator="between">
      <formula>1</formula>
      <formula>2</formula>
    </cfRule>
  </conditionalFormatting>
  <conditionalFormatting sqref="Q15">
    <cfRule type="cellIs" dxfId="14" priority="11" operator="between">
      <formula>20</formula>
      <formula>25</formula>
    </cfRule>
    <cfRule type="cellIs" dxfId="13" priority="12" operator="between">
      <formula>10</formula>
      <formula>16</formula>
    </cfRule>
    <cfRule type="cellIs" dxfId="12" priority="13" operator="between">
      <formula>5</formula>
      <formula>9</formula>
    </cfRule>
    <cfRule type="cellIs" dxfId="11" priority="14" operator="between">
      <formula>3</formula>
      <formula>4</formula>
    </cfRule>
    <cfRule type="cellIs" dxfId="10" priority="15" operator="between">
      <formula>1</formula>
      <formula>2</formula>
    </cfRule>
  </conditionalFormatting>
  <conditionalFormatting sqref="M16">
    <cfRule type="cellIs" dxfId="9" priority="6" operator="between">
      <formula>20</formula>
      <formula>25</formula>
    </cfRule>
    <cfRule type="cellIs" dxfId="8" priority="7" operator="between">
      <formula>10</formula>
      <formula>16</formula>
    </cfRule>
    <cfRule type="cellIs" dxfId="7" priority="8" operator="between">
      <formula>5</formula>
      <formula>9</formula>
    </cfRule>
    <cfRule type="cellIs" dxfId="6" priority="9" operator="between">
      <formula>3</formula>
      <formula>4</formula>
    </cfRule>
    <cfRule type="cellIs" dxfId="5" priority="10" operator="between">
      <formula>1</formula>
      <formula>2</formula>
    </cfRule>
  </conditionalFormatting>
  <conditionalFormatting sqref="Q16">
    <cfRule type="cellIs" dxfId="4" priority="1" operator="between">
      <formula>20</formula>
      <formula>25</formula>
    </cfRule>
    <cfRule type="cellIs" dxfId="3" priority="2" operator="between">
      <formula>10</formula>
      <formula>16</formula>
    </cfRule>
    <cfRule type="cellIs" dxfId="2" priority="3" operator="between">
      <formula>5</formula>
      <formula>9</formula>
    </cfRule>
    <cfRule type="cellIs" dxfId="1" priority="4" operator="between">
      <formula>3</formula>
      <formula>4</formula>
    </cfRule>
    <cfRule type="cellIs" dxfId="0" priority="5" operator="between">
      <formula>1</formula>
      <formula>2</formula>
    </cfRule>
  </conditionalFormatting>
  <dataValidations count="1">
    <dataValidation type="list" allowBlank="1" showInputMessage="1" showErrorMessage="1" sqref="L10:L16 G10:J16 O10:P16">
      <formula1>"1,2,3,4,5"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43"/>
  <sheetViews>
    <sheetView view="pageBreakPreview" zoomScale="60" zoomScaleNormal="70" workbookViewId="0">
      <pane xSplit="9" ySplit="9" topLeftCell="J13" activePane="bottomRight" state="frozen"/>
      <selection pane="topRight" activeCell="J1" sqref="J1"/>
      <selection pane="bottomLeft" activeCell="A10" sqref="A10"/>
      <selection pane="bottomRight" activeCell="G24" sqref="G24"/>
    </sheetView>
  </sheetViews>
  <sheetFormatPr defaultColWidth="8" defaultRowHeight="20.25"/>
  <cols>
    <col min="1" max="1" width="22.25" style="162" customWidth="1"/>
    <col min="2" max="2" width="38.875" style="218" customWidth="1"/>
    <col min="3" max="3" width="13.25" style="219" customWidth="1"/>
    <col min="4" max="4" width="13.875" style="219" customWidth="1"/>
    <col min="5" max="6" width="13.25" style="219" customWidth="1"/>
    <col min="7" max="7" width="42.375" style="219" customWidth="1"/>
    <col min="8" max="9" width="13" style="219" customWidth="1"/>
    <col min="10" max="10" width="14.75" style="219" customWidth="1"/>
    <col min="11" max="11" width="13" style="160" customWidth="1"/>
    <col min="12" max="12" width="13" style="219" customWidth="1"/>
    <col min="13" max="16384" width="8" style="160"/>
  </cols>
  <sheetData>
    <row r="1" spans="1:12" ht="70.5" customHeight="1">
      <c r="A1" s="264"/>
      <c r="B1" s="265"/>
      <c r="C1" s="265"/>
      <c r="D1" s="265"/>
      <c r="E1" s="266"/>
      <c r="F1" s="265" t="s">
        <v>70</v>
      </c>
      <c r="G1" s="265"/>
      <c r="H1" s="265"/>
      <c r="I1" s="270" t="s">
        <v>65</v>
      </c>
      <c r="J1" s="270"/>
      <c r="K1" s="271" t="s">
        <v>303</v>
      </c>
      <c r="L1" s="272"/>
    </row>
    <row r="2" spans="1:12" s="161" customFormat="1" ht="33.75" customHeight="1">
      <c r="A2" s="267"/>
      <c r="B2" s="268"/>
      <c r="C2" s="268"/>
      <c r="D2" s="268"/>
      <c r="E2" s="269"/>
      <c r="F2" s="273" t="s">
        <v>68</v>
      </c>
      <c r="G2" s="273"/>
      <c r="H2" s="273"/>
      <c r="I2" s="274" t="s">
        <v>66</v>
      </c>
      <c r="J2" s="274"/>
      <c r="K2" s="275">
        <v>0</v>
      </c>
      <c r="L2" s="276"/>
    </row>
    <row r="3" spans="1:12" s="161" customFormat="1" ht="33.75" customHeight="1">
      <c r="A3" s="267"/>
      <c r="B3" s="268"/>
      <c r="C3" s="268"/>
      <c r="D3" s="268"/>
      <c r="E3" s="269"/>
      <c r="F3" s="273"/>
      <c r="G3" s="273"/>
      <c r="H3" s="273"/>
      <c r="I3" s="274" t="s">
        <v>67</v>
      </c>
      <c r="J3" s="274"/>
      <c r="K3" s="277">
        <v>244300</v>
      </c>
      <c r="L3" s="278"/>
    </row>
    <row r="4" spans="1:12" s="162" customFormat="1" ht="33.75" customHeight="1">
      <c r="A4" s="267"/>
      <c r="B4" s="268"/>
      <c r="C4" s="268"/>
      <c r="D4" s="268"/>
      <c r="E4" s="269"/>
      <c r="F4" s="273"/>
      <c r="G4" s="273"/>
      <c r="H4" s="273"/>
      <c r="I4" s="279" t="s">
        <v>71</v>
      </c>
      <c r="J4" s="279"/>
      <c r="K4" s="258" t="s">
        <v>72</v>
      </c>
      <c r="L4" s="258"/>
    </row>
    <row r="5" spans="1:12" s="163" customFormat="1" ht="42" customHeight="1">
      <c r="A5" s="259" t="s">
        <v>175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1"/>
    </row>
    <row r="6" spans="1:12" s="164" customFormat="1">
      <c r="A6" s="262" t="s">
        <v>176</v>
      </c>
      <c r="B6" s="262" t="s">
        <v>177</v>
      </c>
      <c r="C6" s="263" t="s">
        <v>178</v>
      </c>
      <c r="D6" s="263"/>
      <c r="E6" s="263"/>
      <c r="F6" s="263"/>
      <c r="G6" s="262" t="s">
        <v>179</v>
      </c>
      <c r="H6" s="262" t="s">
        <v>180</v>
      </c>
      <c r="I6" s="263" t="s">
        <v>181</v>
      </c>
      <c r="J6" s="263"/>
      <c r="K6" s="263"/>
      <c r="L6" s="263"/>
    </row>
    <row r="7" spans="1:12" s="166" customFormat="1" ht="121.5">
      <c r="A7" s="262"/>
      <c r="B7" s="262"/>
      <c r="C7" s="165" t="s">
        <v>182</v>
      </c>
      <c r="D7" s="165" t="s">
        <v>183</v>
      </c>
      <c r="E7" s="165" t="s">
        <v>184</v>
      </c>
      <c r="F7" s="165" t="s">
        <v>185</v>
      </c>
      <c r="G7" s="262"/>
      <c r="H7" s="262"/>
      <c r="I7" s="165" t="s">
        <v>186</v>
      </c>
      <c r="J7" s="165" t="s">
        <v>187</v>
      </c>
      <c r="K7" s="165" t="s">
        <v>188</v>
      </c>
      <c r="L7" s="165" t="s">
        <v>240</v>
      </c>
    </row>
    <row r="8" spans="1:12" s="166" customFormat="1">
      <c r="A8" s="252" t="s">
        <v>241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4"/>
    </row>
    <row r="9" spans="1:12" s="163" customFormat="1" ht="123.95" customHeight="1">
      <c r="A9" s="255" t="s">
        <v>242</v>
      </c>
      <c r="B9" s="167" t="s">
        <v>243</v>
      </c>
      <c r="C9" s="168">
        <v>5</v>
      </c>
      <c r="D9" s="168">
        <v>1</v>
      </c>
      <c r="E9" s="168">
        <f>C9*D9</f>
        <v>5</v>
      </c>
      <c r="F9" s="169" t="s">
        <v>138</v>
      </c>
      <c r="G9" s="170" t="s">
        <v>244</v>
      </c>
      <c r="H9" s="171"/>
      <c r="I9" s="172">
        <v>2</v>
      </c>
      <c r="J9" s="168">
        <v>2</v>
      </c>
      <c r="K9" s="168">
        <f>I9*J9</f>
        <v>4</v>
      </c>
      <c r="L9" s="173" t="s">
        <v>144</v>
      </c>
    </row>
    <row r="10" spans="1:12" s="163" customFormat="1" ht="21">
      <c r="A10" s="256"/>
      <c r="B10" s="167" t="s">
        <v>245</v>
      </c>
      <c r="C10" s="168">
        <v>3</v>
      </c>
      <c r="D10" s="168">
        <v>1</v>
      </c>
      <c r="E10" s="168">
        <f>C10*D10</f>
        <v>3</v>
      </c>
      <c r="F10" s="173" t="s">
        <v>149</v>
      </c>
      <c r="G10" s="170"/>
      <c r="H10" s="171"/>
      <c r="I10" s="172">
        <v>2</v>
      </c>
      <c r="J10" s="168">
        <v>1</v>
      </c>
      <c r="K10" s="168">
        <f t="shared" ref="K10:K32" si="0">I10*J10</f>
        <v>2</v>
      </c>
      <c r="L10" s="174" t="s">
        <v>220</v>
      </c>
    </row>
    <row r="11" spans="1:12" s="163" customFormat="1" ht="42">
      <c r="A11" s="257"/>
      <c r="B11" s="167" t="s">
        <v>246</v>
      </c>
      <c r="C11" s="168">
        <v>3</v>
      </c>
      <c r="D11" s="168">
        <v>2</v>
      </c>
      <c r="E11" s="168">
        <f>C11*D11</f>
        <v>6</v>
      </c>
      <c r="F11" s="169" t="s">
        <v>150</v>
      </c>
      <c r="G11" s="170" t="s">
        <v>247</v>
      </c>
      <c r="H11" s="171"/>
      <c r="I11" s="172">
        <v>2</v>
      </c>
      <c r="J11" s="168">
        <v>2</v>
      </c>
      <c r="K11" s="168">
        <f t="shared" si="0"/>
        <v>4</v>
      </c>
      <c r="L11" s="173" t="s">
        <v>144</v>
      </c>
    </row>
    <row r="12" spans="1:12" s="163" customFormat="1" ht="26.25" customHeight="1">
      <c r="A12" s="255" t="s">
        <v>248</v>
      </c>
      <c r="B12" s="175" t="s">
        <v>249</v>
      </c>
      <c r="C12" s="176">
        <v>3</v>
      </c>
      <c r="D12" s="176">
        <v>2</v>
      </c>
      <c r="E12" s="168">
        <f t="shared" ref="E12:E32" si="1">C12*D12</f>
        <v>6</v>
      </c>
      <c r="F12" s="169" t="s">
        <v>150</v>
      </c>
      <c r="G12" s="177" t="s">
        <v>250</v>
      </c>
      <c r="H12" s="171"/>
      <c r="I12" s="172">
        <v>2</v>
      </c>
      <c r="J12" s="168">
        <v>2</v>
      </c>
      <c r="K12" s="168">
        <f t="shared" si="0"/>
        <v>4</v>
      </c>
      <c r="L12" s="173" t="s">
        <v>144</v>
      </c>
    </row>
    <row r="13" spans="1:12" s="163" customFormat="1" ht="21">
      <c r="A13" s="256"/>
      <c r="B13" s="175" t="s">
        <v>251</v>
      </c>
      <c r="C13" s="168">
        <v>3</v>
      </c>
      <c r="D13" s="168">
        <v>3</v>
      </c>
      <c r="E13" s="168">
        <f t="shared" si="1"/>
        <v>9</v>
      </c>
      <c r="F13" s="169" t="s">
        <v>151</v>
      </c>
      <c r="G13" s="177" t="s">
        <v>252</v>
      </c>
      <c r="H13" s="171"/>
      <c r="I13" s="172">
        <v>2</v>
      </c>
      <c r="J13" s="168">
        <v>2</v>
      </c>
      <c r="K13" s="168">
        <f t="shared" si="0"/>
        <v>4</v>
      </c>
      <c r="L13" s="173" t="s">
        <v>144</v>
      </c>
    </row>
    <row r="14" spans="1:12" s="163" customFormat="1" ht="21">
      <c r="A14" s="257"/>
      <c r="B14" s="175" t="s">
        <v>253</v>
      </c>
      <c r="C14" s="168">
        <v>3</v>
      </c>
      <c r="D14" s="168">
        <v>3</v>
      </c>
      <c r="E14" s="168">
        <f t="shared" si="1"/>
        <v>9</v>
      </c>
      <c r="F14" s="169" t="s">
        <v>151</v>
      </c>
      <c r="G14" s="178" t="s">
        <v>254</v>
      </c>
      <c r="H14" s="171"/>
      <c r="I14" s="172">
        <v>2</v>
      </c>
      <c r="J14" s="168">
        <v>2</v>
      </c>
      <c r="K14" s="168">
        <f t="shared" si="0"/>
        <v>4</v>
      </c>
      <c r="L14" s="173" t="s">
        <v>144</v>
      </c>
    </row>
    <row r="15" spans="1:12" s="163" customFormat="1" ht="42">
      <c r="A15" s="179" t="s">
        <v>255</v>
      </c>
      <c r="B15" s="175" t="s">
        <v>256</v>
      </c>
      <c r="C15" s="168">
        <v>3</v>
      </c>
      <c r="D15" s="168">
        <v>2</v>
      </c>
      <c r="E15" s="168">
        <f t="shared" si="1"/>
        <v>6</v>
      </c>
      <c r="F15" s="169" t="s">
        <v>150</v>
      </c>
      <c r="G15" s="178" t="s">
        <v>257</v>
      </c>
      <c r="H15" s="171"/>
      <c r="I15" s="172">
        <v>2</v>
      </c>
      <c r="J15" s="168">
        <v>2</v>
      </c>
      <c r="K15" s="168">
        <f t="shared" si="0"/>
        <v>4</v>
      </c>
      <c r="L15" s="173" t="s">
        <v>144</v>
      </c>
    </row>
    <row r="16" spans="1:12" s="163" customFormat="1" ht="42">
      <c r="A16" s="180" t="s">
        <v>258</v>
      </c>
      <c r="B16" s="167" t="s">
        <v>259</v>
      </c>
      <c r="C16" s="168">
        <v>2</v>
      </c>
      <c r="D16" s="168">
        <v>4</v>
      </c>
      <c r="E16" s="168">
        <f t="shared" si="1"/>
        <v>8</v>
      </c>
      <c r="F16" s="169" t="s">
        <v>145</v>
      </c>
      <c r="G16" s="178" t="s">
        <v>260</v>
      </c>
      <c r="H16" s="171"/>
      <c r="I16" s="172">
        <v>2</v>
      </c>
      <c r="J16" s="168">
        <v>2</v>
      </c>
      <c r="K16" s="168">
        <f t="shared" si="0"/>
        <v>4</v>
      </c>
      <c r="L16" s="173" t="s">
        <v>144</v>
      </c>
    </row>
    <row r="17" spans="1:27" s="163" customFormat="1" ht="21">
      <c r="A17" s="181"/>
      <c r="B17" s="167" t="s">
        <v>261</v>
      </c>
      <c r="C17" s="168">
        <v>2</v>
      </c>
      <c r="D17" s="168">
        <v>2</v>
      </c>
      <c r="E17" s="168">
        <f t="shared" si="1"/>
        <v>4</v>
      </c>
      <c r="F17" s="173" t="s">
        <v>144</v>
      </c>
      <c r="G17" s="178"/>
      <c r="H17" s="171"/>
      <c r="I17" s="172">
        <v>1</v>
      </c>
      <c r="J17" s="168">
        <v>2</v>
      </c>
      <c r="K17" s="168">
        <f t="shared" si="0"/>
        <v>2</v>
      </c>
      <c r="L17" s="174" t="s">
        <v>220</v>
      </c>
    </row>
    <row r="18" spans="1:27" s="163" customFormat="1" ht="42">
      <c r="A18" s="182" t="s">
        <v>262</v>
      </c>
      <c r="B18" s="177" t="s">
        <v>263</v>
      </c>
      <c r="C18" s="168">
        <v>2</v>
      </c>
      <c r="D18" s="168">
        <v>2</v>
      </c>
      <c r="E18" s="168">
        <f t="shared" si="1"/>
        <v>4</v>
      </c>
      <c r="F18" s="183" t="s">
        <v>144</v>
      </c>
      <c r="G18" s="177"/>
      <c r="H18" s="171"/>
      <c r="I18" s="172">
        <v>1</v>
      </c>
      <c r="J18" s="168">
        <v>2</v>
      </c>
      <c r="K18" s="168">
        <f t="shared" si="0"/>
        <v>2</v>
      </c>
      <c r="L18" s="174" t="s">
        <v>220</v>
      </c>
    </row>
    <row r="19" spans="1:27" s="163" customFormat="1" ht="42">
      <c r="A19" s="182"/>
      <c r="B19" s="178" t="s">
        <v>264</v>
      </c>
      <c r="C19" s="168">
        <v>2</v>
      </c>
      <c r="D19" s="168">
        <v>2</v>
      </c>
      <c r="E19" s="168">
        <f t="shared" si="1"/>
        <v>4</v>
      </c>
      <c r="F19" s="183" t="s">
        <v>144</v>
      </c>
      <c r="G19" s="178"/>
      <c r="H19" s="171"/>
      <c r="I19" s="172">
        <v>2</v>
      </c>
      <c r="J19" s="168">
        <v>1</v>
      </c>
      <c r="K19" s="168">
        <f t="shared" si="0"/>
        <v>2</v>
      </c>
      <c r="L19" s="174" t="s">
        <v>220</v>
      </c>
    </row>
    <row r="20" spans="1:27" s="163" customFormat="1" ht="63">
      <c r="A20" s="184" t="s">
        <v>265</v>
      </c>
      <c r="B20" s="167" t="s">
        <v>266</v>
      </c>
      <c r="C20" s="172">
        <v>2</v>
      </c>
      <c r="D20" s="172">
        <v>3</v>
      </c>
      <c r="E20" s="168">
        <f t="shared" si="1"/>
        <v>6</v>
      </c>
      <c r="F20" s="185" t="s">
        <v>150</v>
      </c>
      <c r="G20" s="177" t="s">
        <v>267</v>
      </c>
      <c r="H20" s="171"/>
      <c r="I20" s="172">
        <v>2</v>
      </c>
      <c r="J20" s="168">
        <v>2</v>
      </c>
      <c r="K20" s="168">
        <f t="shared" si="0"/>
        <v>4</v>
      </c>
      <c r="L20" s="173" t="s">
        <v>144</v>
      </c>
    </row>
    <row r="21" spans="1:27" ht="42">
      <c r="A21" s="255" t="s">
        <v>268</v>
      </c>
      <c r="B21" s="167" t="s">
        <v>269</v>
      </c>
      <c r="C21" s="172">
        <v>4</v>
      </c>
      <c r="D21" s="168">
        <v>4</v>
      </c>
      <c r="E21" s="168">
        <f t="shared" si="1"/>
        <v>16</v>
      </c>
      <c r="F21" s="186" t="s">
        <v>147</v>
      </c>
      <c r="G21" s="177" t="s">
        <v>270</v>
      </c>
      <c r="H21" s="171"/>
      <c r="I21" s="172">
        <v>2</v>
      </c>
      <c r="J21" s="168">
        <v>1</v>
      </c>
      <c r="K21" s="168">
        <f t="shared" si="0"/>
        <v>2</v>
      </c>
      <c r="L21" s="174" t="s">
        <v>220</v>
      </c>
    </row>
    <row r="22" spans="1:27" ht="42">
      <c r="A22" s="257"/>
      <c r="B22" s="167" t="s">
        <v>271</v>
      </c>
      <c r="C22" s="172">
        <v>4</v>
      </c>
      <c r="D22" s="168">
        <v>4</v>
      </c>
      <c r="E22" s="168">
        <f t="shared" si="1"/>
        <v>16</v>
      </c>
      <c r="F22" s="186" t="s">
        <v>147</v>
      </c>
      <c r="G22" s="177" t="s">
        <v>272</v>
      </c>
      <c r="H22" s="171"/>
      <c r="I22" s="172">
        <v>2</v>
      </c>
      <c r="J22" s="168">
        <v>2</v>
      </c>
      <c r="K22" s="168">
        <f t="shared" si="0"/>
        <v>4</v>
      </c>
      <c r="L22" s="173" t="s">
        <v>144</v>
      </c>
    </row>
    <row r="23" spans="1:27" ht="42">
      <c r="A23" s="184" t="s">
        <v>273</v>
      </c>
      <c r="B23" s="167" t="s">
        <v>274</v>
      </c>
      <c r="C23" s="172">
        <v>2</v>
      </c>
      <c r="D23" s="168">
        <v>2</v>
      </c>
      <c r="E23" s="168">
        <f t="shared" si="1"/>
        <v>4</v>
      </c>
      <c r="F23" s="173" t="s">
        <v>144</v>
      </c>
      <c r="G23" s="187"/>
      <c r="H23" s="171"/>
      <c r="I23" s="172">
        <v>2</v>
      </c>
      <c r="J23" s="168">
        <v>1</v>
      </c>
      <c r="K23" s="168">
        <f t="shared" si="0"/>
        <v>2</v>
      </c>
      <c r="L23" s="174" t="s">
        <v>220</v>
      </c>
    </row>
    <row r="24" spans="1:27" s="195" customFormat="1" ht="65.099999999999994" customHeight="1">
      <c r="A24" s="188" t="s">
        <v>275</v>
      </c>
      <c r="B24" s="189" t="s">
        <v>276</v>
      </c>
      <c r="C24" s="190">
        <v>4</v>
      </c>
      <c r="D24" s="190">
        <v>1</v>
      </c>
      <c r="E24" s="190">
        <f t="shared" si="1"/>
        <v>4</v>
      </c>
      <c r="F24" s="173" t="s">
        <v>144</v>
      </c>
      <c r="G24" s="191" t="s">
        <v>277</v>
      </c>
      <c r="H24" s="192"/>
      <c r="I24" s="193">
        <v>2</v>
      </c>
      <c r="J24" s="190">
        <v>1</v>
      </c>
      <c r="K24" s="190">
        <f t="shared" si="0"/>
        <v>2</v>
      </c>
      <c r="L24" s="174" t="s">
        <v>220</v>
      </c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</row>
    <row r="25" spans="1:27" s="195" customFormat="1" ht="56.1" customHeight="1">
      <c r="A25" s="188" t="s">
        <v>278</v>
      </c>
      <c r="B25" s="189" t="s">
        <v>279</v>
      </c>
      <c r="C25" s="190">
        <v>1</v>
      </c>
      <c r="D25" s="190">
        <v>1</v>
      </c>
      <c r="E25" s="190">
        <f t="shared" si="1"/>
        <v>1</v>
      </c>
      <c r="F25" s="196" t="s">
        <v>155</v>
      </c>
      <c r="G25" s="197" t="s">
        <v>280</v>
      </c>
      <c r="H25" s="192"/>
      <c r="I25" s="193">
        <v>0</v>
      </c>
      <c r="J25" s="190">
        <v>0</v>
      </c>
      <c r="K25" s="190">
        <f t="shared" si="0"/>
        <v>0</v>
      </c>
      <c r="L25" s="198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</row>
    <row r="26" spans="1:27" s="195" customFormat="1" ht="114" customHeight="1">
      <c r="A26" s="188" t="s">
        <v>281</v>
      </c>
      <c r="B26" s="199" t="s">
        <v>282</v>
      </c>
      <c r="C26" s="190">
        <v>4</v>
      </c>
      <c r="D26" s="190">
        <v>4</v>
      </c>
      <c r="E26" s="190">
        <f t="shared" si="1"/>
        <v>16</v>
      </c>
      <c r="F26" s="186" t="s">
        <v>147</v>
      </c>
      <c r="G26" s="197" t="s">
        <v>283</v>
      </c>
      <c r="H26" s="192"/>
      <c r="I26" s="193">
        <v>2</v>
      </c>
      <c r="J26" s="190">
        <v>2</v>
      </c>
      <c r="K26" s="190">
        <f t="shared" si="0"/>
        <v>4</v>
      </c>
      <c r="L26" s="173" t="s">
        <v>144</v>
      </c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</row>
    <row r="27" spans="1:27" s="195" customFormat="1" ht="53.1" customHeight="1">
      <c r="A27" s="188" t="s">
        <v>284</v>
      </c>
      <c r="B27" s="197" t="s">
        <v>285</v>
      </c>
      <c r="C27" s="190">
        <v>1</v>
      </c>
      <c r="D27" s="190">
        <v>3</v>
      </c>
      <c r="E27" s="190">
        <f t="shared" si="1"/>
        <v>3</v>
      </c>
      <c r="F27" s="173" t="s">
        <v>144</v>
      </c>
      <c r="G27" s="197" t="s">
        <v>286</v>
      </c>
      <c r="H27" s="192"/>
      <c r="I27" s="193">
        <v>1</v>
      </c>
      <c r="J27" s="190">
        <v>2</v>
      </c>
      <c r="K27" s="190">
        <f t="shared" si="0"/>
        <v>2</v>
      </c>
      <c r="L27" s="174" t="s">
        <v>220</v>
      </c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</row>
    <row r="28" spans="1:27" s="195" customFormat="1" ht="90" customHeight="1">
      <c r="A28" s="188" t="s">
        <v>287</v>
      </c>
      <c r="B28" s="189" t="s">
        <v>288</v>
      </c>
      <c r="C28" s="193">
        <v>5</v>
      </c>
      <c r="D28" s="193">
        <v>3</v>
      </c>
      <c r="E28" s="190">
        <f t="shared" si="1"/>
        <v>15</v>
      </c>
      <c r="F28" s="186" t="s">
        <v>147</v>
      </c>
      <c r="G28" s="197" t="s">
        <v>289</v>
      </c>
      <c r="H28" s="192"/>
      <c r="I28" s="193">
        <v>3</v>
      </c>
      <c r="J28" s="190">
        <v>3</v>
      </c>
      <c r="K28" s="190">
        <f t="shared" si="0"/>
        <v>9</v>
      </c>
      <c r="L28" s="185" t="s">
        <v>151</v>
      </c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</row>
    <row r="29" spans="1:27" s="195" customFormat="1" ht="23.25" customHeight="1">
      <c r="A29" s="188" t="s">
        <v>290</v>
      </c>
      <c r="B29" s="199" t="s">
        <v>291</v>
      </c>
      <c r="C29" s="193">
        <v>2</v>
      </c>
      <c r="D29" s="190">
        <v>1</v>
      </c>
      <c r="E29" s="190">
        <f t="shared" si="1"/>
        <v>2</v>
      </c>
      <c r="F29" s="196" t="s">
        <v>153</v>
      </c>
      <c r="G29" s="197" t="s">
        <v>292</v>
      </c>
      <c r="H29" s="192"/>
      <c r="I29" s="193">
        <v>1</v>
      </c>
      <c r="J29" s="190">
        <v>1</v>
      </c>
      <c r="K29" s="190">
        <f t="shared" si="0"/>
        <v>1</v>
      </c>
      <c r="L29" s="174" t="s">
        <v>155</v>
      </c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</row>
    <row r="30" spans="1:27" s="195" customFormat="1" ht="23.25" customHeight="1">
      <c r="A30" s="188" t="s">
        <v>293</v>
      </c>
      <c r="B30" s="189" t="s">
        <v>294</v>
      </c>
      <c r="C30" s="193">
        <v>2</v>
      </c>
      <c r="D30" s="190">
        <v>2</v>
      </c>
      <c r="E30" s="190">
        <f t="shared" si="1"/>
        <v>4</v>
      </c>
      <c r="F30" s="173" t="s">
        <v>144</v>
      </c>
      <c r="G30" s="197" t="s">
        <v>295</v>
      </c>
      <c r="H30" s="192"/>
      <c r="I30" s="193">
        <v>1</v>
      </c>
      <c r="J30" s="190">
        <v>1</v>
      </c>
      <c r="K30" s="190">
        <f t="shared" si="0"/>
        <v>1</v>
      </c>
      <c r="L30" s="174" t="s">
        <v>155</v>
      </c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</row>
    <row r="31" spans="1:27" s="195" customFormat="1" ht="23.25" customHeight="1">
      <c r="A31" s="188" t="s">
        <v>296</v>
      </c>
      <c r="B31" s="189" t="s">
        <v>297</v>
      </c>
      <c r="C31" s="193">
        <v>3</v>
      </c>
      <c r="D31" s="190">
        <v>3</v>
      </c>
      <c r="E31" s="190">
        <f t="shared" si="1"/>
        <v>9</v>
      </c>
      <c r="F31" s="185" t="s">
        <v>151</v>
      </c>
      <c r="G31" s="197" t="s">
        <v>298</v>
      </c>
      <c r="H31" s="192"/>
      <c r="I31" s="193">
        <v>2</v>
      </c>
      <c r="J31" s="190">
        <v>2</v>
      </c>
      <c r="K31" s="190">
        <f t="shared" si="0"/>
        <v>4</v>
      </c>
      <c r="L31" s="173" t="s">
        <v>144</v>
      </c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</row>
    <row r="32" spans="1:27" s="195" customFormat="1" ht="23.25" customHeight="1">
      <c r="A32" s="201" t="s">
        <v>299</v>
      </c>
      <c r="B32" s="202" t="s">
        <v>300</v>
      </c>
      <c r="C32" s="203">
        <v>3</v>
      </c>
      <c r="D32" s="204">
        <v>3</v>
      </c>
      <c r="E32" s="204">
        <f t="shared" si="1"/>
        <v>9</v>
      </c>
      <c r="F32" s="185" t="s">
        <v>151</v>
      </c>
      <c r="G32" s="202" t="s">
        <v>301</v>
      </c>
      <c r="H32" s="205"/>
      <c r="I32" s="203">
        <v>2</v>
      </c>
      <c r="J32" s="204">
        <v>2</v>
      </c>
      <c r="K32" s="204">
        <f t="shared" si="0"/>
        <v>4</v>
      </c>
      <c r="L32" s="173" t="s">
        <v>144</v>
      </c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</row>
    <row r="33" spans="1:12" s="163" customFormat="1">
      <c r="A33" s="206"/>
      <c r="B33" s="207"/>
      <c r="C33" s="208"/>
      <c r="D33" s="208"/>
      <c r="E33" s="208"/>
      <c r="F33" s="208"/>
      <c r="G33" s="209"/>
      <c r="H33" s="210"/>
      <c r="I33" s="211"/>
      <c r="J33" s="208"/>
      <c r="K33" s="208"/>
      <c r="L33" s="208"/>
    </row>
    <row r="34" spans="1:12" s="163" customFormat="1">
      <c r="A34" s="206"/>
      <c r="B34" s="207"/>
      <c r="C34" s="208"/>
      <c r="D34" s="208"/>
      <c r="E34" s="208"/>
      <c r="F34" s="208"/>
      <c r="G34" s="209"/>
      <c r="H34" s="210"/>
      <c r="I34" s="211"/>
      <c r="J34" s="208"/>
      <c r="K34" s="208"/>
      <c r="L34" s="208"/>
    </row>
    <row r="35" spans="1:12" s="163" customFormat="1">
      <c r="A35" s="206"/>
      <c r="B35" s="207"/>
      <c r="C35" s="208"/>
      <c r="D35" s="208"/>
      <c r="E35" s="208"/>
      <c r="F35" s="208"/>
      <c r="G35" s="212"/>
      <c r="H35" s="210"/>
      <c r="I35" s="211"/>
      <c r="J35" s="208"/>
      <c r="K35" s="208"/>
      <c r="L35" s="208"/>
    </row>
    <row r="36" spans="1:12" s="163" customFormat="1">
      <c r="A36" s="206"/>
      <c r="B36" s="207"/>
      <c r="C36" s="208"/>
      <c r="D36" s="208"/>
      <c r="E36" s="208"/>
      <c r="F36" s="208"/>
      <c r="G36" s="213"/>
      <c r="H36" s="210"/>
      <c r="I36" s="211"/>
      <c r="J36" s="208"/>
      <c r="K36" s="208"/>
      <c r="L36" s="208"/>
    </row>
    <row r="37" spans="1:12" s="163" customFormat="1">
      <c r="A37" s="206"/>
      <c r="B37" s="214"/>
      <c r="C37" s="208"/>
      <c r="D37" s="208"/>
      <c r="E37" s="208"/>
      <c r="F37" s="208"/>
      <c r="G37" s="213"/>
      <c r="H37" s="210"/>
      <c r="I37" s="211"/>
      <c r="J37" s="208"/>
      <c r="K37" s="208"/>
      <c r="L37" s="208"/>
    </row>
    <row r="38" spans="1:12" s="163" customFormat="1">
      <c r="A38" s="206"/>
      <c r="B38" s="207"/>
      <c r="C38" s="211"/>
      <c r="D38" s="211"/>
      <c r="E38" s="208"/>
      <c r="F38" s="211"/>
      <c r="G38" s="212"/>
      <c r="H38" s="210"/>
      <c r="I38" s="211"/>
      <c r="J38" s="208"/>
      <c r="K38" s="208"/>
      <c r="L38" s="211"/>
    </row>
    <row r="39" spans="1:12">
      <c r="A39" s="206"/>
      <c r="B39" s="215"/>
      <c r="C39" s="211"/>
      <c r="D39" s="208"/>
      <c r="E39" s="208"/>
      <c r="F39" s="208"/>
      <c r="G39" s="212"/>
      <c r="H39" s="210"/>
      <c r="I39" s="211"/>
      <c r="J39" s="208"/>
      <c r="K39" s="208"/>
      <c r="L39" s="208"/>
    </row>
    <row r="40" spans="1:12">
      <c r="A40" s="206"/>
      <c r="B40" s="207"/>
      <c r="C40" s="211"/>
      <c r="D40" s="208"/>
      <c r="E40" s="208"/>
      <c r="F40" s="208"/>
      <c r="G40" s="212"/>
      <c r="H40" s="210"/>
      <c r="I40" s="211"/>
      <c r="J40" s="208"/>
      <c r="K40" s="208"/>
      <c r="L40" s="208"/>
    </row>
    <row r="41" spans="1:12">
      <c r="A41" s="206"/>
      <c r="B41" s="207"/>
      <c r="C41" s="211"/>
      <c r="D41" s="208"/>
      <c r="E41" s="208"/>
      <c r="F41" s="208"/>
      <c r="G41" s="212"/>
      <c r="H41" s="210"/>
      <c r="I41" s="211"/>
      <c r="J41" s="208"/>
      <c r="K41" s="208"/>
      <c r="L41" s="208"/>
    </row>
    <row r="42" spans="1:12">
      <c r="A42" s="206"/>
      <c r="B42" s="216"/>
      <c r="C42" s="211"/>
      <c r="D42" s="208"/>
      <c r="E42" s="208"/>
      <c r="F42" s="208"/>
      <c r="G42" s="212"/>
      <c r="H42" s="217"/>
      <c r="I42" s="211"/>
      <c r="J42" s="208"/>
      <c r="K42" s="208"/>
      <c r="L42" s="208"/>
    </row>
    <row r="43" spans="1:12">
      <c r="A43" s="206"/>
      <c r="B43" s="216"/>
      <c r="C43" s="211"/>
      <c r="D43" s="208"/>
      <c r="E43" s="208"/>
      <c r="F43" s="208"/>
      <c r="G43" s="212"/>
      <c r="H43" s="217"/>
      <c r="I43" s="211"/>
      <c r="J43" s="208"/>
      <c r="K43" s="208"/>
      <c r="L43" s="208"/>
    </row>
  </sheetData>
  <mergeCells count="22">
    <mergeCell ref="F2:H4"/>
    <mergeCell ref="I2:J2"/>
    <mergeCell ref="K2:L2"/>
    <mergeCell ref="I3:J3"/>
    <mergeCell ref="K3:L3"/>
    <mergeCell ref="I4:J4"/>
    <mergeCell ref="A8:L8"/>
    <mergeCell ref="A9:A11"/>
    <mergeCell ref="A12:A14"/>
    <mergeCell ref="A21:A22"/>
    <mergeCell ref="K4:L4"/>
    <mergeCell ref="A5:L5"/>
    <mergeCell ref="A6:A7"/>
    <mergeCell ref="B6:B7"/>
    <mergeCell ref="C6:F6"/>
    <mergeCell ref="G6:G7"/>
    <mergeCell ref="H6:H7"/>
    <mergeCell ref="I6:L6"/>
    <mergeCell ref="A1:E4"/>
    <mergeCell ref="F1:H1"/>
    <mergeCell ref="I1:J1"/>
    <mergeCell ref="K1:L1"/>
  </mergeCells>
  <pageMargins left="0.23622047244094491" right="0.23622047244094491" top="0.15748031496062992" bottom="0.15748031496062992" header="0.31496062992125984" footer="0.31496062992125984"/>
  <pageSetup paperSize="9" scale="61" orientation="landscape" horizontalDpi="1200" verticalDpi="1200" r:id="rId1"/>
  <colBreaks count="1" manualBreakCount="1">
    <brk id="1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5"/>
  <sheetViews>
    <sheetView tabSelected="1" view="pageBreakPreview" zoomScale="60" zoomScaleNormal="70" workbookViewId="0">
      <pane xSplit="9" ySplit="11" topLeftCell="J12" activePane="bottomRight" state="frozen"/>
      <selection pane="topRight" activeCell="J1" sqref="J1"/>
      <selection pane="bottomLeft" activeCell="A11" sqref="A11"/>
      <selection pane="bottomRight" activeCell="K2" sqref="K2:L2"/>
    </sheetView>
  </sheetViews>
  <sheetFormatPr defaultColWidth="8" defaultRowHeight="23.25"/>
  <cols>
    <col min="1" max="1" width="22.25" style="156" customWidth="1"/>
    <col min="2" max="2" width="38.875" style="157" customWidth="1"/>
    <col min="3" max="3" width="13.25" style="158" customWidth="1"/>
    <col min="4" max="4" width="13.875" style="158" customWidth="1"/>
    <col min="5" max="6" width="13.25" style="158" customWidth="1"/>
    <col min="7" max="7" width="42.375" style="159" customWidth="1"/>
    <col min="8" max="9" width="13" style="158" customWidth="1"/>
    <col min="10" max="10" width="14.75" style="158" customWidth="1"/>
    <col min="11" max="11" width="13" style="80" customWidth="1"/>
    <col min="12" max="12" width="13" style="158" customWidth="1"/>
    <col min="13" max="16384" width="8" style="80"/>
  </cols>
  <sheetData>
    <row r="1" spans="1:12" ht="70.5" customHeight="1">
      <c r="A1" s="289"/>
      <c r="B1" s="290"/>
      <c r="C1" s="290"/>
      <c r="D1" s="290"/>
      <c r="E1" s="291"/>
      <c r="F1" s="270" t="s">
        <v>70</v>
      </c>
      <c r="G1" s="270"/>
      <c r="H1" s="270"/>
      <c r="I1" s="270" t="s">
        <v>65</v>
      </c>
      <c r="J1" s="270"/>
      <c r="K1" s="271" t="s">
        <v>303</v>
      </c>
      <c r="L1" s="272"/>
    </row>
    <row r="2" spans="1:12" s="81" customFormat="1" ht="33.75" customHeight="1">
      <c r="A2" s="292"/>
      <c r="B2" s="293"/>
      <c r="C2" s="293"/>
      <c r="D2" s="293"/>
      <c r="E2" s="294"/>
      <c r="F2" s="275" t="s">
        <v>68</v>
      </c>
      <c r="G2" s="275"/>
      <c r="H2" s="275"/>
      <c r="I2" s="274" t="s">
        <v>66</v>
      </c>
      <c r="J2" s="274"/>
      <c r="K2" s="275">
        <v>0</v>
      </c>
      <c r="L2" s="276"/>
    </row>
    <row r="3" spans="1:12" s="81" customFormat="1" ht="33.75" customHeight="1">
      <c r="A3" s="292"/>
      <c r="B3" s="293"/>
      <c r="C3" s="293"/>
      <c r="D3" s="293"/>
      <c r="E3" s="294"/>
      <c r="F3" s="275"/>
      <c r="G3" s="275"/>
      <c r="H3" s="275"/>
      <c r="I3" s="274" t="s">
        <v>67</v>
      </c>
      <c r="J3" s="274"/>
      <c r="K3" s="277">
        <v>244300</v>
      </c>
      <c r="L3" s="278"/>
    </row>
    <row r="4" spans="1:12" s="82" customFormat="1" ht="33.75" customHeight="1">
      <c r="A4" s="292"/>
      <c r="B4" s="293"/>
      <c r="C4" s="293"/>
      <c r="D4" s="293"/>
      <c r="E4" s="294"/>
      <c r="F4" s="275"/>
      <c r="G4" s="275"/>
      <c r="H4" s="275"/>
      <c r="I4" s="279" t="s">
        <v>71</v>
      </c>
      <c r="J4" s="279"/>
      <c r="K4" s="258" t="s">
        <v>72</v>
      </c>
      <c r="L4" s="258"/>
    </row>
    <row r="5" spans="1:12" s="83" customFormat="1" ht="42" customHeight="1">
      <c r="A5" s="283" t="s">
        <v>175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5"/>
    </row>
    <row r="6" spans="1:12" s="84" customFormat="1">
      <c r="A6" s="286" t="s">
        <v>176</v>
      </c>
      <c r="B6" s="286" t="s">
        <v>177</v>
      </c>
      <c r="C6" s="287" t="s">
        <v>178</v>
      </c>
      <c r="D6" s="287"/>
      <c r="E6" s="287"/>
      <c r="F6" s="287"/>
      <c r="G6" s="288" t="s">
        <v>179</v>
      </c>
      <c r="H6" s="286" t="s">
        <v>180</v>
      </c>
      <c r="I6" s="287" t="s">
        <v>181</v>
      </c>
      <c r="J6" s="287"/>
      <c r="K6" s="287"/>
      <c r="L6" s="287"/>
    </row>
    <row r="7" spans="1:12" s="86" customFormat="1" ht="93">
      <c r="A7" s="286"/>
      <c r="B7" s="286"/>
      <c r="C7" s="85" t="s">
        <v>182</v>
      </c>
      <c r="D7" s="85" t="s">
        <v>183</v>
      </c>
      <c r="E7" s="85" t="s">
        <v>184</v>
      </c>
      <c r="F7" s="85" t="s">
        <v>185</v>
      </c>
      <c r="G7" s="288"/>
      <c r="H7" s="286"/>
      <c r="I7" s="85" t="s">
        <v>186</v>
      </c>
      <c r="J7" s="85" t="s">
        <v>187</v>
      </c>
      <c r="K7" s="85" t="s">
        <v>188</v>
      </c>
      <c r="L7" s="85" t="s">
        <v>185</v>
      </c>
    </row>
    <row r="8" spans="1:12" s="86" customFormat="1" ht="26.25">
      <c r="A8" s="280" t="s">
        <v>189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2"/>
    </row>
    <row r="9" spans="1:12" s="94" customFormat="1" ht="52.5">
      <c r="A9" s="87" t="s">
        <v>190</v>
      </c>
      <c r="B9" s="88" t="s">
        <v>191</v>
      </c>
      <c r="C9" s="89">
        <v>5</v>
      </c>
      <c r="D9" s="89">
        <v>5</v>
      </c>
      <c r="E9" s="89">
        <f>C9*D9</f>
        <v>25</v>
      </c>
      <c r="F9" s="90" t="s">
        <v>142</v>
      </c>
      <c r="G9" s="88" t="s">
        <v>192</v>
      </c>
      <c r="H9" s="91"/>
      <c r="I9" s="92">
        <v>4</v>
      </c>
      <c r="J9" s="89">
        <v>4</v>
      </c>
      <c r="K9" s="89">
        <f>I9*J9</f>
        <v>16</v>
      </c>
      <c r="L9" s="93" t="s">
        <v>147</v>
      </c>
    </row>
    <row r="10" spans="1:12" s="94" customFormat="1" ht="52.5">
      <c r="A10" s="95"/>
      <c r="B10" s="96"/>
      <c r="C10" s="89"/>
      <c r="D10" s="89"/>
      <c r="E10" s="89"/>
      <c r="F10" s="89"/>
      <c r="G10" s="97" t="s">
        <v>193</v>
      </c>
      <c r="H10" s="91"/>
      <c r="I10" s="92"/>
      <c r="J10" s="89"/>
      <c r="K10" s="89"/>
      <c r="L10" s="89"/>
    </row>
    <row r="11" spans="1:12" s="94" customFormat="1" ht="26.25">
      <c r="A11" s="95"/>
      <c r="B11" s="98"/>
      <c r="C11" s="89"/>
      <c r="D11" s="89"/>
      <c r="E11" s="89"/>
      <c r="F11" s="89"/>
      <c r="G11" s="99"/>
      <c r="H11" s="91"/>
      <c r="I11" s="92"/>
      <c r="J11" s="89"/>
      <c r="K11" s="89"/>
      <c r="L11" s="89"/>
    </row>
    <row r="12" spans="1:12" s="94" customFormat="1" ht="52.5">
      <c r="A12" s="100" t="s">
        <v>194</v>
      </c>
      <c r="B12" s="101" t="s">
        <v>195</v>
      </c>
      <c r="C12" s="89">
        <v>4</v>
      </c>
      <c r="D12" s="89">
        <v>3</v>
      </c>
      <c r="E12" s="89">
        <f t="shared" ref="E12:E18" si="0">C12*D12</f>
        <v>12</v>
      </c>
      <c r="F12" s="93" t="s">
        <v>146</v>
      </c>
      <c r="G12" s="97" t="s">
        <v>196</v>
      </c>
      <c r="H12" s="91"/>
      <c r="I12" s="92">
        <v>3</v>
      </c>
      <c r="J12" s="89">
        <v>2</v>
      </c>
      <c r="K12" s="89">
        <f t="shared" ref="K12" si="1">I12*J12</f>
        <v>6</v>
      </c>
      <c r="L12" s="102" t="s">
        <v>150</v>
      </c>
    </row>
    <row r="13" spans="1:12" s="94" customFormat="1" ht="26.25">
      <c r="A13" s="103"/>
      <c r="B13" s="96"/>
      <c r="C13" s="96"/>
      <c r="D13" s="96"/>
      <c r="E13" s="96"/>
      <c r="F13" s="96"/>
      <c r="G13" s="99"/>
      <c r="H13" s="91"/>
      <c r="I13" s="92"/>
      <c r="J13" s="89"/>
      <c r="K13" s="89"/>
      <c r="L13" s="89"/>
    </row>
    <row r="14" spans="1:12" s="94" customFormat="1" ht="52.5">
      <c r="A14" s="104" t="s">
        <v>197</v>
      </c>
      <c r="B14" s="105" t="s">
        <v>198</v>
      </c>
      <c r="C14" s="92">
        <v>5</v>
      </c>
      <c r="D14" s="92">
        <v>4</v>
      </c>
      <c r="E14" s="89">
        <f t="shared" si="0"/>
        <v>20</v>
      </c>
      <c r="F14" s="106" t="s">
        <v>141</v>
      </c>
      <c r="G14" s="107" t="s">
        <v>199</v>
      </c>
      <c r="H14" s="91"/>
      <c r="I14" s="92">
        <v>4</v>
      </c>
      <c r="J14" s="89">
        <v>3</v>
      </c>
      <c r="K14" s="89">
        <f>I14*J14</f>
        <v>12</v>
      </c>
      <c r="L14" s="93" t="s">
        <v>146</v>
      </c>
    </row>
    <row r="15" spans="1:12" s="110" customFormat="1" ht="26.25">
      <c r="A15" s="95"/>
      <c r="B15" s="108"/>
      <c r="C15" s="92"/>
      <c r="D15" s="89"/>
      <c r="E15" s="89"/>
      <c r="F15" s="89"/>
      <c r="G15" s="109"/>
      <c r="H15" s="91"/>
      <c r="I15" s="92"/>
      <c r="J15" s="89"/>
      <c r="K15" s="89"/>
      <c r="L15" s="89"/>
    </row>
    <row r="16" spans="1:12" s="110" customFormat="1" ht="52.5">
      <c r="A16" s="111" t="s">
        <v>200</v>
      </c>
      <c r="B16" s="101" t="s">
        <v>201</v>
      </c>
      <c r="C16" s="92">
        <v>4</v>
      </c>
      <c r="D16" s="89">
        <v>3</v>
      </c>
      <c r="E16" s="89">
        <f t="shared" si="0"/>
        <v>12</v>
      </c>
      <c r="F16" s="93" t="s">
        <v>146</v>
      </c>
      <c r="G16" s="112" t="s">
        <v>202</v>
      </c>
      <c r="H16" s="91"/>
      <c r="I16" s="92">
        <v>2</v>
      </c>
      <c r="J16" s="89">
        <v>2</v>
      </c>
      <c r="K16" s="89">
        <f>I16*J16</f>
        <v>4</v>
      </c>
      <c r="L16" s="113" t="s">
        <v>144</v>
      </c>
    </row>
    <row r="17" spans="1:12" s="110" customFormat="1" ht="26.25">
      <c r="A17" s="95"/>
      <c r="B17" s="98"/>
      <c r="C17" s="92"/>
      <c r="D17" s="89"/>
      <c r="E17" s="89"/>
      <c r="F17" s="89"/>
      <c r="G17" s="109"/>
      <c r="H17" s="91"/>
      <c r="I17" s="92"/>
      <c r="J17" s="89"/>
      <c r="K17" s="89"/>
      <c r="L17" s="89"/>
    </row>
    <row r="18" spans="1:12" s="94" customFormat="1" ht="52.5">
      <c r="A18" s="104" t="s">
        <v>203</v>
      </c>
      <c r="B18" s="105" t="s">
        <v>204</v>
      </c>
      <c r="C18" s="114">
        <v>4</v>
      </c>
      <c r="D18" s="115">
        <v>4</v>
      </c>
      <c r="E18" s="89">
        <f t="shared" si="0"/>
        <v>16</v>
      </c>
      <c r="F18" s="93" t="s">
        <v>147</v>
      </c>
      <c r="G18" s="107" t="s">
        <v>205</v>
      </c>
      <c r="H18" s="116"/>
      <c r="I18" s="114">
        <v>2</v>
      </c>
      <c r="J18" s="115">
        <v>2</v>
      </c>
      <c r="K18" s="89">
        <f t="shared" ref="K18" si="2">I18*J18</f>
        <v>4</v>
      </c>
      <c r="L18" s="113" t="s">
        <v>144</v>
      </c>
    </row>
    <row r="19" spans="1:12" s="110" customFormat="1" ht="52.5">
      <c r="A19" s="95"/>
      <c r="B19" s="117"/>
      <c r="C19" s="92"/>
      <c r="D19" s="89"/>
      <c r="E19" s="89"/>
      <c r="F19" s="89"/>
      <c r="G19" s="97" t="s">
        <v>206</v>
      </c>
      <c r="H19" s="118"/>
      <c r="I19" s="92"/>
      <c r="J19" s="89"/>
      <c r="K19" s="89"/>
      <c r="L19" s="89"/>
    </row>
    <row r="20" spans="1:12" s="110" customFormat="1" ht="26.25">
      <c r="A20" s="119"/>
      <c r="B20" s="120"/>
      <c r="C20" s="121"/>
      <c r="D20" s="121"/>
      <c r="E20" s="121"/>
      <c r="F20" s="121"/>
      <c r="G20" s="122"/>
      <c r="H20" s="121"/>
      <c r="I20" s="121"/>
      <c r="J20" s="121"/>
      <c r="K20" s="123"/>
      <c r="L20" s="121"/>
    </row>
    <row r="21" spans="1:12" s="94" customFormat="1" ht="52.5">
      <c r="A21" s="124" t="s">
        <v>207</v>
      </c>
      <c r="B21" s="105" t="s">
        <v>208</v>
      </c>
      <c r="C21" s="115">
        <v>4</v>
      </c>
      <c r="D21" s="115">
        <v>4</v>
      </c>
      <c r="E21" s="115">
        <f t="shared" ref="E21" si="3">C21*D21</f>
        <v>16</v>
      </c>
      <c r="F21" s="93" t="s">
        <v>147</v>
      </c>
      <c r="G21" s="125" t="s">
        <v>209</v>
      </c>
      <c r="H21" s="115"/>
      <c r="I21" s="115">
        <v>2</v>
      </c>
      <c r="J21" s="115">
        <v>2</v>
      </c>
      <c r="K21" s="115">
        <f t="shared" ref="K21" si="4">I21*J21</f>
        <v>4</v>
      </c>
      <c r="L21" s="113" t="s">
        <v>144</v>
      </c>
    </row>
    <row r="22" spans="1:12" s="129" customFormat="1" ht="52.5">
      <c r="A22" s="126" t="s">
        <v>210</v>
      </c>
      <c r="B22" s="127"/>
      <c r="C22" s="127"/>
      <c r="D22" s="127"/>
      <c r="E22" s="127"/>
      <c r="F22" s="127"/>
      <c r="G22" s="128"/>
      <c r="H22" s="127"/>
      <c r="I22" s="127"/>
      <c r="J22" s="127"/>
      <c r="K22" s="127"/>
      <c r="L22" s="127"/>
    </row>
    <row r="23" spans="1:12" s="94" customFormat="1" ht="52.5">
      <c r="A23" s="130" t="s">
        <v>211</v>
      </c>
      <c r="B23" s="131" t="s">
        <v>212</v>
      </c>
      <c r="C23" s="132">
        <v>3</v>
      </c>
      <c r="D23" s="132">
        <v>2</v>
      </c>
      <c r="E23" s="132">
        <v>6</v>
      </c>
      <c r="F23" s="102" t="s">
        <v>150</v>
      </c>
      <c r="G23" s="112" t="s">
        <v>213</v>
      </c>
      <c r="H23" s="133"/>
      <c r="I23" s="134">
        <v>2</v>
      </c>
      <c r="J23" s="132">
        <v>2</v>
      </c>
      <c r="K23" s="132">
        <v>4</v>
      </c>
      <c r="L23" s="113" t="s">
        <v>144</v>
      </c>
    </row>
    <row r="24" spans="1:12" s="94" customFormat="1" ht="131.25">
      <c r="A24" s="135" t="s">
        <v>214</v>
      </c>
      <c r="B24" s="98" t="s">
        <v>215</v>
      </c>
      <c r="C24" s="89">
        <v>4</v>
      </c>
      <c r="D24" s="89">
        <v>4</v>
      </c>
      <c r="E24" s="89">
        <v>16</v>
      </c>
      <c r="F24" s="93" t="s">
        <v>147</v>
      </c>
      <c r="G24" s="136" t="s">
        <v>216</v>
      </c>
      <c r="H24" s="91"/>
      <c r="I24" s="92">
        <v>2</v>
      </c>
      <c r="J24" s="89">
        <v>2</v>
      </c>
      <c r="K24" s="89">
        <v>4</v>
      </c>
      <c r="L24" s="113" t="s">
        <v>144</v>
      </c>
    </row>
    <row r="25" spans="1:12" s="94" customFormat="1" ht="26.25">
      <c r="A25" s="135" t="s">
        <v>217</v>
      </c>
      <c r="B25" s="98" t="s">
        <v>218</v>
      </c>
      <c r="C25" s="89">
        <v>2</v>
      </c>
      <c r="D25" s="89">
        <v>2</v>
      </c>
      <c r="E25" s="89">
        <v>4</v>
      </c>
      <c r="F25" s="113" t="s">
        <v>144</v>
      </c>
      <c r="G25" s="136" t="s">
        <v>219</v>
      </c>
      <c r="H25" s="91"/>
      <c r="I25" s="92">
        <v>2</v>
      </c>
      <c r="J25" s="89">
        <v>1</v>
      </c>
      <c r="K25" s="89">
        <v>2</v>
      </c>
      <c r="L25" s="137" t="s">
        <v>220</v>
      </c>
    </row>
    <row r="26" spans="1:12" s="94" customFormat="1" ht="52.5">
      <c r="A26" s="135" t="s">
        <v>221</v>
      </c>
      <c r="B26" s="98" t="s">
        <v>222</v>
      </c>
      <c r="C26" s="89">
        <v>3</v>
      </c>
      <c r="D26" s="89">
        <v>4</v>
      </c>
      <c r="E26" s="89">
        <v>12</v>
      </c>
      <c r="F26" s="93" t="s">
        <v>146</v>
      </c>
      <c r="G26" s="138" t="s">
        <v>223</v>
      </c>
      <c r="H26" s="91"/>
      <c r="I26" s="92">
        <v>3</v>
      </c>
      <c r="J26" s="89">
        <v>2</v>
      </c>
      <c r="K26" s="89">
        <v>6</v>
      </c>
      <c r="L26" s="102" t="s">
        <v>150</v>
      </c>
    </row>
    <row r="27" spans="1:12" s="94" customFormat="1" ht="78.75">
      <c r="A27" s="139" t="s">
        <v>224</v>
      </c>
      <c r="B27" s="140"/>
      <c r="C27" s="89"/>
      <c r="D27" s="89"/>
      <c r="E27" s="89"/>
      <c r="F27" s="89"/>
      <c r="G27" s="141"/>
      <c r="H27" s="91"/>
      <c r="I27" s="92"/>
      <c r="J27" s="89"/>
      <c r="K27" s="89"/>
      <c r="L27" s="89"/>
    </row>
    <row r="28" spans="1:12" s="94" customFormat="1" ht="105">
      <c r="A28" s="135" t="s">
        <v>225</v>
      </c>
      <c r="B28" s="98" t="s">
        <v>226</v>
      </c>
      <c r="C28" s="92">
        <v>5</v>
      </c>
      <c r="D28" s="92">
        <v>4</v>
      </c>
      <c r="E28" s="89">
        <v>20</v>
      </c>
      <c r="F28" s="106" t="s">
        <v>141</v>
      </c>
      <c r="G28" s="138" t="s">
        <v>227</v>
      </c>
      <c r="H28" s="91"/>
      <c r="I28" s="92">
        <v>2</v>
      </c>
      <c r="J28" s="89">
        <v>2</v>
      </c>
      <c r="K28" s="89">
        <v>4</v>
      </c>
      <c r="L28" s="113" t="s">
        <v>144</v>
      </c>
    </row>
    <row r="29" spans="1:12" s="110" customFormat="1" ht="26.25">
      <c r="A29" s="139" t="s">
        <v>228</v>
      </c>
      <c r="B29" s="108"/>
      <c r="C29" s="92"/>
      <c r="D29" s="89"/>
      <c r="E29" s="89"/>
      <c r="F29" s="89"/>
      <c r="G29" s="109"/>
      <c r="H29" s="91"/>
      <c r="I29" s="92"/>
      <c r="J29" s="89"/>
      <c r="K29" s="89"/>
      <c r="L29" s="89"/>
    </row>
    <row r="30" spans="1:12" s="110" customFormat="1" ht="78.75">
      <c r="A30" s="142" t="s">
        <v>229</v>
      </c>
      <c r="B30" s="98" t="s">
        <v>230</v>
      </c>
      <c r="C30" s="92">
        <v>3</v>
      </c>
      <c r="D30" s="89">
        <v>3</v>
      </c>
      <c r="E30" s="89">
        <v>9</v>
      </c>
      <c r="F30" s="102" t="s">
        <v>151</v>
      </c>
      <c r="G30" s="138" t="s">
        <v>231</v>
      </c>
      <c r="H30" s="91"/>
      <c r="I30" s="92">
        <v>2</v>
      </c>
      <c r="J30" s="89">
        <v>2</v>
      </c>
      <c r="K30" s="89">
        <v>4</v>
      </c>
      <c r="L30" s="113" t="s">
        <v>144</v>
      </c>
    </row>
    <row r="31" spans="1:12" s="110" customFormat="1" ht="26.25">
      <c r="A31" s="139" t="s">
        <v>232</v>
      </c>
      <c r="B31" s="98"/>
      <c r="C31" s="92"/>
      <c r="D31" s="89"/>
      <c r="E31" s="89"/>
      <c r="F31" s="89"/>
      <c r="G31" s="109"/>
      <c r="H31" s="91"/>
      <c r="I31" s="92"/>
      <c r="J31" s="89"/>
      <c r="K31" s="89"/>
      <c r="L31" s="89"/>
    </row>
    <row r="32" spans="1:12" s="110" customFormat="1" ht="78.75">
      <c r="A32" s="142" t="s">
        <v>233</v>
      </c>
      <c r="B32" s="98" t="s">
        <v>234</v>
      </c>
      <c r="C32" s="92">
        <v>4</v>
      </c>
      <c r="D32" s="89">
        <v>4</v>
      </c>
      <c r="E32" s="89">
        <v>16</v>
      </c>
      <c r="F32" s="93" t="s">
        <v>147</v>
      </c>
      <c r="G32" s="138" t="s">
        <v>235</v>
      </c>
      <c r="H32" s="91"/>
      <c r="I32" s="92">
        <v>2</v>
      </c>
      <c r="J32" s="89">
        <v>2</v>
      </c>
      <c r="K32" s="89">
        <v>4</v>
      </c>
      <c r="L32" s="113" t="s">
        <v>144</v>
      </c>
    </row>
    <row r="33" spans="1:12" s="110" customFormat="1" ht="26.25">
      <c r="A33" s="139" t="s">
        <v>236</v>
      </c>
      <c r="B33" s="117"/>
      <c r="C33" s="92"/>
      <c r="D33" s="89"/>
      <c r="E33" s="89"/>
      <c r="F33" s="89"/>
      <c r="G33" s="109"/>
      <c r="H33" s="118"/>
      <c r="I33" s="92"/>
      <c r="J33" s="89"/>
      <c r="K33" s="89"/>
      <c r="L33" s="89"/>
    </row>
    <row r="34" spans="1:12" s="110" customFormat="1" ht="78.75">
      <c r="A34" s="142" t="s">
        <v>237</v>
      </c>
      <c r="B34" s="143" t="s">
        <v>238</v>
      </c>
      <c r="C34" s="92">
        <v>3</v>
      </c>
      <c r="D34" s="89">
        <v>3</v>
      </c>
      <c r="E34" s="89">
        <v>9</v>
      </c>
      <c r="F34" s="102" t="s">
        <v>151</v>
      </c>
      <c r="G34" s="140" t="s">
        <v>239</v>
      </c>
      <c r="H34" s="118"/>
      <c r="I34" s="92">
        <v>2</v>
      </c>
      <c r="J34" s="89">
        <v>2</v>
      </c>
      <c r="K34" s="89">
        <v>4</v>
      </c>
      <c r="L34" s="113" t="s">
        <v>144</v>
      </c>
    </row>
    <row r="35" spans="1:12" s="83" customFormat="1">
      <c r="A35" s="144"/>
      <c r="B35" s="145"/>
      <c r="C35" s="146"/>
      <c r="D35" s="146"/>
      <c r="E35" s="146"/>
      <c r="F35" s="146"/>
      <c r="G35" s="147"/>
      <c r="H35" s="148"/>
      <c r="I35" s="149"/>
      <c r="J35" s="146"/>
      <c r="K35" s="146"/>
      <c r="L35" s="146"/>
    </row>
    <row r="36" spans="1:12" s="83" customFormat="1">
      <c r="A36" s="144"/>
      <c r="B36" s="145"/>
      <c r="C36" s="146"/>
      <c r="D36" s="146"/>
      <c r="E36" s="146"/>
      <c r="F36" s="146"/>
      <c r="G36" s="147"/>
      <c r="H36" s="148"/>
      <c r="I36" s="149"/>
      <c r="J36" s="146"/>
      <c r="K36" s="146"/>
      <c r="L36" s="146"/>
    </row>
    <row r="37" spans="1:12" s="83" customFormat="1">
      <c r="A37" s="144"/>
      <c r="B37" s="145"/>
      <c r="C37" s="146"/>
      <c r="D37" s="146"/>
      <c r="E37" s="146"/>
      <c r="F37" s="146"/>
      <c r="G37" s="150"/>
      <c r="H37" s="148"/>
      <c r="I37" s="149"/>
      <c r="J37" s="146"/>
      <c r="K37" s="146"/>
      <c r="L37" s="146"/>
    </row>
    <row r="38" spans="1:12" s="83" customFormat="1">
      <c r="A38" s="144"/>
      <c r="B38" s="145"/>
      <c r="C38" s="146"/>
      <c r="D38" s="146"/>
      <c r="E38" s="146"/>
      <c r="F38" s="146"/>
      <c r="G38" s="151"/>
      <c r="H38" s="148"/>
      <c r="I38" s="149"/>
      <c r="J38" s="146"/>
      <c r="K38" s="146"/>
      <c r="L38" s="146"/>
    </row>
    <row r="39" spans="1:12" s="83" customFormat="1">
      <c r="A39" s="144"/>
      <c r="B39" s="152"/>
      <c r="C39" s="146"/>
      <c r="D39" s="146"/>
      <c r="E39" s="146"/>
      <c r="F39" s="146"/>
      <c r="G39" s="151"/>
      <c r="H39" s="148"/>
      <c r="I39" s="149"/>
      <c r="J39" s="146"/>
      <c r="K39" s="146"/>
      <c r="L39" s="146"/>
    </row>
    <row r="40" spans="1:12" s="83" customFormat="1">
      <c r="A40" s="144"/>
      <c r="B40" s="145"/>
      <c r="C40" s="149"/>
      <c r="D40" s="149"/>
      <c r="E40" s="146"/>
      <c r="F40" s="149"/>
      <c r="G40" s="150"/>
      <c r="H40" s="148"/>
      <c r="I40" s="149"/>
      <c r="J40" s="146"/>
      <c r="K40" s="146"/>
      <c r="L40" s="149"/>
    </row>
    <row r="41" spans="1:12">
      <c r="A41" s="144"/>
      <c r="B41" s="153"/>
      <c r="C41" s="149"/>
      <c r="D41" s="146"/>
      <c r="E41" s="146"/>
      <c r="F41" s="146"/>
      <c r="G41" s="150"/>
      <c r="H41" s="148"/>
      <c r="I41" s="149"/>
      <c r="J41" s="146"/>
      <c r="K41" s="146"/>
      <c r="L41" s="146"/>
    </row>
    <row r="42" spans="1:12">
      <c r="A42" s="144"/>
      <c r="B42" s="145"/>
      <c r="C42" s="149"/>
      <c r="D42" s="146"/>
      <c r="E42" s="146"/>
      <c r="F42" s="146"/>
      <c r="G42" s="150"/>
      <c r="H42" s="148"/>
      <c r="I42" s="149"/>
      <c r="J42" s="146"/>
      <c r="K42" s="146"/>
      <c r="L42" s="146"/>
    </row>
    <row r="43" spans="1:12">
      <c r="A43" s="144"/>
      <c r="B43" s="145"/>
      <c r="C43" s="149"/>
      <c r="D43" s="146"/>
      <c r="E43" s="146"/>
      <c r="F43" s="146"/>
      <c r="G43" s="150"/>
      <c r="H43" s="148"/>
      <c r="I43" s="149"/>
      <c r="J43" s="146"/>
      <c r="K43" s="146"/>
      <c r="L43" s="146"/>
    </row>
    <row r="44" spans="1:12">
      <c r="A44" s="144"/>
      <c r="B44" s="154"/>
      <c r="C44" s="149"/>
      <c r="D44" s="146"/>
      <c r="E44" s="146"/>
      <c r="F44" s="146"/>
      <c r="G44" s="150"/>
      <c r="H44" s="155"/>
      <c r="I44" s="149"/>
      <c r="J44" s="146"/>
      <c r="K44" s="146"/>
      <c r="L44" s="146"/>
    </row>
    <row r="45" spans="1:12">
      <c r="A45" s="144"/>
      <c r="B45" s="154"/>
      <c r="C45" s="149"/>
      <c r="D45" s="146"/>
      <c r="E45" s="146"/>
      <c r="F45" s="146"/>
      <c r="G45" s="150"/>
      <c r="H45" s="155"/>
      <c r="I45" s="149"/>
      <c r="J45" s="146"/>
      <c r="K45" s="146"/>
      <c r="L45" s="146"/>
    </row>
  </sheetData>
  <mergeCells count="19">
    <mergeCell ref="I3:J3"/>
    <mergeCell ref="K3:L3"/>
    <mergeCell ref="I4:J4"/>
    <mergeCell ref="A8:L8"/>
    <mergeCell ref="K4:L4"/>
    <mergeCell ref="A5:L5"/>
    <mergeCell ref="A6:A7"/>
    <mergeCell ref="B6:B7"/>
    <mergeCell ref="C6:F6"/>
    <mergeCell ref="G6:G7"/>
    <mergeCell ref="H6:H7"/>
    <mergeCell ref="I6:L6"/>
    <mergeCell ref="A1:E4"/>
    <mergeCell ref="F1:H1"/>
    <mergeCell ref="I1:J1"/>
    <mergeCell ref="K1:L1"/>
    <mergeCell ref="F2:H4"/>
    <mergeCell ref="I2:J2"/>
    <mergeCell ref="K2:L2"/>
  </mergeCells>
  <pageMargins left="0.23622047244094491" right="0.23622047244094491" top="0.15748031496062992" bottom="0.19685039370078741" header="0.31496062992125984" footer="0.31496062992125984"/>
  <pageSetup paperSize="9" scale="60" orientation="landscape" horizontalDpi="1200" verticalDpi="1200" r:id="rId1"/>
  <rowBreaks count="1" manualBreakCount="1">
    <brk id="34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Risk Criteria &amp; Risk Map</vt:lpstr>
      <vt:lpstr>แผนแม่บท</vt:lpstr>
      <vt:lpstr>แผนปฏิบัติการ</vt:lpstr>
      <vt:lpstr>BAACKM-FM-xx-SA</vt:lpstr>
      <vt:lpstr>BAACKM-FM-xx-SWOT</vt:lpstr>
      <vt:lpstr>'BAACKM-FM-xx-SA'!Print_Area</vt:lpstr>
      <vt:lpstr>'BAACKM-FM-xx-SA'!Print_Titles</vt:lpstr>
      <vt:lpstr>'BAACKM-FM-xx-SWOT'!Print_Titles</vt:lpstr>
    </vt:vector>
  </TitlesOfParts>
  <Company>BAAC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BAAC</dc:creator>
  <cp:lastModifiedBy>BAAC</cp:lastModifiedBy>
  <dcterms:created xsi:type="dcterms:W3CDTF">2026-01-26T10:12:34Z</dcterms:created>
  <dcterms:modified xsi:type="dcterms:W3CDTF">2026-02-27T08:48:19Z</dcterms:modified>
</cp:coreProperties>
</file>